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waystar-my.sharepoint.com/personal/cassie_chase_waystar_com/Documents/Documents/Avera/Top 300 Procedures/"/>
    </mc:Choice>
  </mc:AlternateContent>
  <xr:revisionPtr revIDLastSave="253" documentId="8_{1415B78F-0710-4D84-AFDE-7C7614FD7C0D}" xr6:coauthVersionLast="47" xr6:coauthVersionMax="47" xr10:uidLastSave="{72A5F510-557A-44C4-AE8C-FB1A221334CF}"/>
  <bookViews>
    <workbookView xWindow="57480" yWindow="-120" windowWidth="29040" windowHeight="15840" activeTab="2" xr2:uid="{00000000-000D-0000-FFFF-FFFF00000000}"/>
  </bookViews>
  <sheets>
    <sheet name="Instructions" sheetId="8" r:id="rId1"/>
    <sheet name="Avera Icons" sheetId="9" r:id="rId2"/>
    <sheet name="Top Procedures" sheetId="3" r:id="rId3"/>
    <sheet name="Next Steps" sheetId="7" r:id="rId4"/>
  </sheets>
  <definedNames>
    <definedName name="_xlnm._FilterDatabase" localSheetId="2" hidden="1">'Top Procedures'!$A$1:$K$298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3" l="1"/>
  <c r="H16" i="3"/>
  <c r="H15" i="3"/>
  <c r="H14" i="3"/>
  <c r="H13" i="3"/>
  <c r="H12" i="3"/>
  <c r="H11" i="3"/>
  <c r="H10" i="3"/>
  <c r="H9" i="3"/>
  <c r="H8" i="3"/>
  <c r="H7" i="3"/>
  <c r="H6" i="3"/>
  <c r="H5" i="3"/>
  <c r="H3" i="3"/>
  <c r="H2" i="3"/>
  <c r="H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future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<sst xmlns="http://schemas.openxmlformats.org/spreadsheetml/2006/main" count="1580" uniqueCount="370">
  <si>
    <t>Please see the following tabs for directions:</t>
  </si>
  <si>
    <t>Instructions</t>
  </si>
  <si>
    <t>Icons</t>
  </si>
  <si>
    <t xml:space="preserve">The listed icons are what other customers have used for the listed service types. Please review and feel free to update or change any icons or service type split. These will be the icons that appear on the website. A full List of icons has been provided for your convenience if you wish to update. </t>
  </si>
  <si>
    <t>Next Steps</t>
  </si>
  <si>
    <t xml:space="preserve">Please provide the phone number in Column C that will replace the XXX-XXX-XXXX for each option text. The 3 "next steps" listed are what we recommend each website having. If you would like to change the text, add additional dropdown options/next steps, please add/edit as you see fit. This is all configurable per customer request. </t>
  </si>
  <si>
    <t>Procedures</t>
  </si>
  <si>
    <t>Please provide CDM pricing, revenue code, and charge code for each item. For items with Common Visit pricing, Waystar will need to obtain 12 Months worth of 837 data from Athena. Waystar will then pull pricing for these CPT codes.</t>
  </si>
  <si>
    <t>Category</t>
  </si>
  <si>
    <t>Inpatient</t>
  </si>
  <si>
    <t>Lab</t>
  </si>
  <si>
    <t>Nuclear Medicine</t>
  </si>
  <si>
    <t>Radiology</t>
  </si>
  <si>
    <t>X-Ray</t>
  </si>
  <si>
    <t>Cardiology</t>
  </si>
  <si>
    <t>Next Step</t>
  </si>
  <si>
    <t>Text</t>
  </si>
  <si>
    <t>Phone Number</t>
  </si>
  <si>
    <t>Schedule an Appointment</t>
  </si>
  <si>
    <t>Please contact the scheduling department at XXX-XXX-XXXX. Please have your physician order and insurance information available.</t>
  </si>
  <si>
    <t>Learn More About Financial Assistance</t>
  </si>
  <si>
    <t>Financial assistance can be provide for eligible patients who are unable to pay for their medical services. To learn more please call XXX-XXX-XXXX</t>
  </si>
  <si>
    <t>I Still Have Questions</t>
  </si>
  <si>
    <t>Please contact XXX-XXX-XXXX for further information regarding your estimate.</t>
  </si>
  <si>
    <t>Location Name</t>
  </si>
  <si>
    <t>Patient Type</t>
  </si>
  <si>
    <t>Service</t>
  </si>
  <si>
    <t>Required Code</t>
  </si>
  <si>
    <t>CPT/DRG</t>
  </si>
  <si>
    <t xml:space="preserve">Waytstar Patient Friendly Term / Description </t>
  </si>
  <si>
    <t>Price</t>
  </si>
  <si>
    <t>Rev Code</t>
  </si>
  <si>
    <t>Charge Code</t>
  </si>
  <si>
    <t>Surgery</t>
  </si>
  <si>
    <t>Y</t>
  </si>
  <si>
    <t>Major  joint replacement (hip or knee) or reattachment of lower extremily without major complication or comorbidity</t>
  </si>
  <si>
    <t>Outpatient</t>
  </si>
  <si>
    <t>Knee arthroscopy</t>
  </si>
  <si>
    <t>Tonsils/adenoids removal (younger than 12)</t>
  </si>
  <si>
    <t>Upper GI endoscopy</t>
  </si>
  <si>
    <t>Upper GI endoscopy and biopsy</t>
  </si>
  <si>
    <t>Colonoscopy</t>
  </si>
  <si>
    <t>Colonoscopy and biopsy</t>
  </si>
  <si>
    <t>Gallbladder removal</t>
  </si>
  <si>
    <t>Groin hernia repair</t>
  </si>
  <si>
    <t>Epidural Injection, lumbar/sacral, with imaging</t>
  </si>
  <si>
    <t>Spine lower (lumber) epidural, with imaging</t>
  </si>
  <si>
    <t>Eye laser surgery for cataracts, 2nd surgery</t>
  </si>
  <si>
    <t>Eye cataract surgery</t>
  </si>
  <si>
    <t>CT scan/CAT scan - head/brain, without contrast</t>
  </si>
  <si>
    <t>MRI - brain, with and without contrast</t>
  </si>
  <si>
    <t>X-ray - spine lower (lumbar), minimum 4 views</t>
  </si>
  <si>
    <t>MRI - spine lower (lumbar), without contrast</t>
  </si>
  <si>
    <t>CT scan/CAT scan - pelvis, with contrast</t>
  </si>
  <si>
    <t>MRI - lower extremity with joint, without contrast</t>
  </si>
  <si>
    <t>CT scan/CAT scan - abdomen/pelvis, with contrast</t>
  </si>
  <si>
    <t>Ultrasound - abdomen, complete scan</t>
  </si>
  <si>
    <t>Ultrasound - pelvic transvaginal</t>
  </si>
  <si>
    <t>MAMMO DG LT W/GG TOMOSYNTHESIS</t>
  </si>
  <si>
    <t>MAMMO DG BILW/GG TOMOSYNTHESIS</t>
  </si>
  <si>
    <t xml:space="preserve">Mammogram - screening with 3D   </t>
  </si>
  <si>
    <t>Laboratory</t>
  </si>
  <si>
    <t>Panel, metabolic, comprehensive</t>
  </si>
  <si>
    <t>Obstetric blood test panel</t>
  </si>
  <si>
    <t>Liver function test, complete</t>
  </si>
  <si>
    <t>Complete urinalysis (UA) automated, without exam of sediments</t>
  </si>
  <si>
    <t>Prostate cancer detection, benign or malignant</t>
  </si>
  <si>
    <t>Blood test - prostate antigen (PSA), total</t>
  </si>
  <si>
    <t>Test for time blood takes to clot (prothrombin time)</t>
  </si>
  <si>
    <t>Plasma specimen to test heparin effectiveness (PTT)</t>
  </si>
  <si>
    <t xml:space="preserve">Outpatient </t>
  </si>
  <si>
    <t>Sleep Study</t>
  </si>
  <si>
    <t>Sleep test for respiratory, cardiac, muscle, brain, and ocular function - 6 years or older</t>
  </si>
  <si>
    <t>Therapy</t>
  </si>
  <si>
    <t>Clinic Visit</t>
  </si>
  <si>
    <t>Office or outpatient visit, new patient, typically 30 minutes</t>
  </si>
  <si>
    <t>Office or outpatient visit, new patient, typically 45 minutes</t>
  </si>
  <si>
    <t>Office or outpatient visit, new patient, typically 60 minutes</t>
  </si>
  <si>
    <t>Office consultation, typically 40 minutes</t>
  </si>
  <si>
    <t>Office consultation, typically 60 minutes</t>
  </si>
  <si>
    <t>Initial new patient preventive medicine evaluation age 18-39 years</t>
  </si>
  <si>
    <t>Skin/tissue (subcutaneous) removal (debridement), 20 sq cm or less</t>
  </si>
  <si>
    <t>Breast cyst/fluid drainage</t>
  </si>
  <si>
    <t>Breast biopsy - ultrasound guidance</t>
  </si>
  <si>
    <t>Mammogram, place device</t>
  </si>
  <si>
    <t>Breast localization device placement, first lesion (needle wire, clip, metallic pellet)</t>
  </si>
  <si>
    <t>Arthrocentesis, Aspiration or Injection of Major Joint</t>
  </si>
  <si>
    <t>Chest cavity fluid and/or air removal with hollow needle</t>
  </si>
  <si>
    <t>Blood collection</t>
  </si>
  <si>
    <t>Sigmoid colon (within large colon) exam through rectum (sigmoidoscopy)</t>
  </si>
  <si>
    <t>Abdomen fluid drainage, imaging guidance</t>
  </si>
  <si>
    <t>Injection of contrast media for gastric tube examination</t>
  </si>
  <si>
    <t>Uterus biopsy by hysteroscopy</t>
  </si>
  <si>
    <t>CT scan/CAT scan - sinus, without contrast</t>
  </si>
  <si>
    <t>CT scan/CAT scan - neck, with contrast</t>
  </si>
  <si>
    <t>CT scan/CAT scan angiogram - head arteries/veins, with and without contrast</t>
  </si>
  <si>
    <t>CT scan/CAT scan angiogram - neck, with and without contrast</t>
  </si>
  <si>
    <t>MRA - head, without contrast</t>
  </si>
  <si>
    <t>MRI - brain, without contrast</t>
  </si>
  <si>
    <t>MRI - brain, with contrast</t>
  </si>
  <si>
    <t>X-ray of chest, 1 view</t>
  </si>
  <si>
    <t>X-RAY EXAM OF CHEST 2 VIEWS - 71046</t>
  </si>
  <si>
    <t>CT scan/CAT scan - chest, without contrast</t>
  </si>
  <si>
    <t>CT scan/CAT scan - chest, with contrast</t>
  </si>
  <si>
    <t>CT scan/CAT scan - chest, with and without contrast</t>
  </si>
  <si>
    <t>CT scan/CAT scan angiogram - chest, with and without contrast</t>
  </si>
  <si>
    <t>X-ray - spine</t>
  </si>
  <si>
    <t>X-ray - spine neck (cervical)</t>
  </si>
  <si>
    <t>X-ray - spine middle/upper (thoracic)</t>
  </si>
  <si>
    <t>X-ray - spine lower (lumbar)</t>
  </si>
  <si>
    <t>CT scan/CAT scan - cervical spine, without contrast</t>
  </si>
  <si>
    <t>CT scan/CAT scan - spine, without contrast</t>
  </si>
  <si>
    <t>CT scan/CAT scan - spine lower (lumbar), without contrast</t>
  </si>
  <si>
    <t>MRI - spine neck (cervical), without contrast</t>
  </si>
  <si>
    <t>MRI - spine middle/upper (thoracic), without contrast</t>
  </si>
  <si>
    <t>MRI - lumbar spine, with contrast</t>
  </si>
  <si>
    <t>MRI - spine neck (cervical), with and without contrast</t>
  </si>
  <si>
    <t>MRI - spinal canal/cervical spine, without contrast</t>
  </si>
  <si>
    <t>MRI - spine lower (lumbar), with and without contrast</t>
  </si>
  <si>
    <t>X-ray - pelvis</t>
  </si>
  <si>
    <t>CT scan/CAT scan - pelvis, without contrast</t>
  </si>
  <si>
    <t>MRI - pelvis, without contrast</t>
  </si>
  <si>
    <t>MRI - pelvis, with and without contrast</t>
  </si>
  <si>
    <t>X-ray - shoulder</t>
  </si>
  <si>
    <t>X-ray - upper arm (humerus), minimum of 2 views</t>
  </si>
  <si>
    <t>X-ray - elbow, 2 views</t>
  </si>
  <si>
    <t>X-ray - forearm, 2 views</t>
  </si>
  <si>
    <t>X-ray - wrist</t>
  </si>
  <si>
    <t>X-ray - hand, 2 views</t>
  </si>
  <si>
    <t>X-ray - hand (right), 3 views</t>
  </si>
  <si>
    <t>MRI - upper extremity with joint, without contrast</t>
  </si>
  <si>
    <t>X-ray - hip (one) with pelvis, 2 or 3 views</t>
  </si>
  <si>
    <t>X-ray - upper leg (femur), minimum of 2 views</t>
  </si>
  <si>
    <t>X-ray - knee, 1 to 2 views</t>
  </si>
  <si>
    <t>X-ray - knee, 3 views</t>
  </si>
  <si>
    <t>X-ray - knee, 4 views</t>
  </si>
  <si>
    <t>X-ray - lower (right) leg bones, 2 views</t>
  </si>
  <si>
    <t>X-ray - ankle, 2 views</t>
  </si>
  <si>
    <t>X-ray - ankle, complete</t>
  </si>
  <si>
    <t>X-ray - foot, 2 views</t>
  </si>
  <si>
    <t>X-ray - foot, complete</t>
  </si>
  <si>
    <t>CT scan/CAT scan - lower extremity, without contrast</t>
  </si>
  <si>
    <t>MRI - lower extremity, no joint, without contrast</t>
  </si>
  <si>
    <t>MRI - lower extremity, no joint, with and without contrast</t>
  </si>
  <si>
    <t>MRI - any joint of lower (right) extremity, with and without contrast</t>
  </si>
  <si>
    <t>X-ray of abdomen, 1 view</t>
  </si>
  <si>
    <t>CT scan/CAT scan - abdomen, without contrast</t>
  </si>
  <si>
    <t>CT scan/CAT scan - abdomen, with contrast</t>
  </si>
  <si>
    <t>CT scan/CAT scan - abdomen, with and without contrast</t>
  </si>
  <si>
    <t>CT scan/CAT scan angiogram - abdomen/pelvis, with and without contrast</t>
  </si>
  <si>
    <t>CT scan/CAT scan - abdomen/pelvis, without contrast</t>
  </si>
  <si>
    <t>CT scan/CAT scan - abdomen/pelvis, with and without contrast</t>
  </si>
  <si>
    <t>MRI - abdomen, without contrast</t>
  </si>
  <si>
    <t>MRI - abdomen, with contrast</t>
  </si>
  <si>
    <t>MRI - abdomen, with and without contrast</t>
  </si>
  <si>
    <t>X-ray - esophagus</t>
  </si>
  <si>
    <t>X-ray video - esophagus, swallowing</t>
  </si>
  <si>
    <t>X-ray - upper GI, without KUB (kidney, ureters, bladder)</t>
  </si>
  <si>
    <t>X-ray - upper GI, without KUB (kidney, ureters, bladder), with contrast</t>
  </si>
  <si>
    <t>X-ray series - small intestine</t>
  </si>
  <si>
    <t>X-ray - colon, with barium enema</t>
  </si>
  <si>
    <t>Imaging of bile and/or pancreatic ducts during surgery</t>
  </si>
  <si>
    <t>Imaging of urinary tract</t>
  </si>
  <si>
    <t>Imaging of bladder after contrast injection</t>
  </si>
  <si>
    <t>X-ray - urethra and bladder, with contrast (evaluate voiding)</t>
  </si>
  <si>
    <t>X-ray - uterus and fallopian tubes</t>
  </si>
  <si>
    <t>CT scan/CAT scan aortic angiogram - abdomen and lower extremity, blood flow</t>
  </si>
  <si>
    <t>X-ray video (fluoroscope) - up to an hour</t>
  </si>
  <si>
    <t>Imaging for study of abscess or fistula</t>
  </si>
  <si>
    <t>Ultrasound - head, neck</t>
  </si>
  <si>
    <t>Ultrasound - breast, complete scan</t>
  </si>
  <si>
    <t>Ultrasound - breast, limited to smaller area or follow-up</t>
  </si>
  <si>
    <t>Ultrasound - abdomen, limited to smaller area or follow-up</t>
  </si>
  <si>
    <t>Ultrasound - kidneys, abdominal aorta, common abdominal arteries, etc. (retroperitoneal), complete</t>
  </si>
  <si>
    <t>Ultrasound (diagnostic) - 1st trimester, single gestation</t>
  </si>
  <si>
    <t>Ultrasound - pelvic (uterus, endometrium, bladder, etc.)</t>
  </si>
  <si>
    <t>Ultrasound - scrotum</t>
  </si>
  <si>
    <t>Ultrasound - extremity (limbs, foot, hand, etc.), limited</t>
  </si>
  <si>
    <t>Ultrasound - guidance for needle placement for biopsy, aspiration, etc.</t>
  </si>
  <si>
    <t>Fluoroscopic guidance for needle placement (biopsy, aspiration, injection, localization device)</t>
  </si>
  <si>
    <t>Mammogram - screening, 3D X-ray</t>
  </si>
  <si>
    <t>Bone density scan - hip, pelvis, spine</t>
  </si>
  <si>
    <t>Thyroid uptake measurement, multiple</t>
  </si>
  <si>
    <t>Thyroid imaging, blood flow</t>
  </si>
  <si>
    <t>Lymph system imaging</t>
  </si>
  <si>
    <t>Hepatobiliary System Imaging (liver and bile, bile ducts, and gallbladder)</t>
  </si>
  <si>
    <t>Hepatobiliary (liver, gallbladder, bile ducts, or bile) imaging with drug</t>
  </si>
  <si>
    <t>Stomach/gastric emptying study</t>
  </si>
  <si>
    <t>Bone imaging, whole body</t>
  </si>
  <si>
    <t>Bone imaging, 3 phase</t>
  </si>
  <si>
    <t>Heart muscle image, multiple</t>
  </si>
  <si>
    <t>MUGA scan, single study    (this might be easier for patient's to "google")</t>
  </si>
  <si>
    <t>Nuclear image - pulmonary (lung blood flow)</t>
  </si>
  <si>
    <t>Lung imaging, perfusion or ventilation</t>
  </si>
  <si>
    <t>Cisternography</t>
  </si>
  <si>
    <t>Kidney imaging, evaluate vascular flow and function, single, with pharmacological intervention</t>
  </si>
  <si>
    <t>Tumor localization, whole body using radioactive materials</t>
  </si>
  <si>
    <t>Tumor localization, single area using radioactive materials</t>
  </si>
  <si>
    <t>Tumor localization, whole body using radioactive materials requiring 2 or more days of imagining</t>
  </si>
  <si>
    <t>PET scan and CT scan/CAT scan - skull to mid-thigh</t>
  </si>
  <si>
    <t>Pancreatitis evaluation, acute</t>
  </si>
  <si>
    <t>Blood test - glucose, quantitative</t>
  </si>
  <si>
    <t>Blood test - glucose</t>
  </si>
  <si>
    <t>Blood test - magnesium</t>
  </si>
  <si>
    <t>Mass Spectrometry</t>
  </si>
  <si>
    <t>Urine test - total protein</t>
  </si>
  <si>
    <t>Muscle tissue test, measure level of protein</t>
  </si>
  <si>
    <t>Pregnancy test (blood)</t>
  </si>
  <si>
    <t>Pregnancy test (blood or urine test), qualitative</t>
  </si>
  <si>
    <t>Blood test, non-specific screening for diseases including anemia (aka Zeta sed rate)</t>
  </si>
  <si>
    <t>Blood test, measure levels of C-reactive protein</t>
  </si>
  <si>
    <t>Bacterial Blood Culture</t>
  </si>
  <si>
    <t>Pathology examination of tissue, not using microscope</t>
  </si>
  <si>
    <t>Electrocardiogram (EKG)</t>
  </si>
  <si>
    <t>Heart (cardio) exercise stress test</t>
  </si>
  <si>
    <t>Echocardiogram - heart</t>
  </si>
  <si>
    <t>Echocardiogram - heart, follow-up or limited</t>
  </si>
  <si>
    <t>Doppler for echocardiogram - heart blood flow</t>
  </si>
  <si>
    <t>Ultrasound - head/neck (both sides) blood flow</t>
  </si>
  <si>
    <t>Ultrasound - blood flow/blockage check of arteries in arms or legs</t>
  </si>
  <si>
    <t>Noninvasive study of arm and leg arteries (ex., ultrasound)</t>
  </si>
  <si>
    <t>Ultrasound - bypass grafts in legs</t>
  </si>
  <si>
    <t>Ultrasound - blood flow/blockage check of arteries in legs</t>
  </si>
  <si>
    <t>Ultrasound - arm or leg veins (both sides)</t>
  </si>
  <si>
    <t>Ultrasound - arm or leg veins (one side)</t>
  </si>
  <si>
    <t>Ultrasound - abdominal and/or pelvic areas for artery and/or vein blood flow (complete)</t>
  </si>
  <si>
    <t>Ultrasound - abdominal and/or pelvic areas for artery and/or vein blood flow (limited)</t>
  </si>
  <si>
    <t>Sleep test with continuous positive airway pressure therapy</t>
  </si>
  <si>
    <t>Infusion, IV (into vein), up to 1 hour</t>
  </si>
  <si>
    <t>Injection, IV(into vein)</t>
  </si>
  <si>
    <t>Manual Therapy</t>
  </si>
  <si>
    <t>Wound Care</t>
  </si>
  <si>
    <t>INPATIENT</t>
  </si>
  <si>
    <t>RESPIRATORY</t>
  </si>
  <si>
    <t>SLEEP STUDY</t>
  </si>
  <si>
    <t>ECHO</t>
  </si>
  <si>
    <t>XRAY</t>
  </si>
  <si>
    <t>LAB</t>
  </si>
  <si>
    <t>NUCLEAR MEDICINE</t>
  </si>
  <si>
    <t>EEG</t>
  </si>
  <si>
    <t>RADIOLOGY</t>
  </si>
  <si>
    <t>DEXA SCAN</t>
  </si>
  <si>
    <t>CT SCAN</t>
  </si>
  <si>
    <t>MRI SCAN</t>
  </si>
  <si>
    <t>MAMMOGRAM</t>
  </si>
  <si>
    <t>CARDIOVASCULAR</t>
  </si>
  <si>
    <t>FLUOROSCOPY</t>
  </si>
  <si>
    <t>PET SCAN</t>
  </si>
  <si>
    <t>ULTRASOUND</t>
  </si>
  <si>
    <t>OFFICE VISIT</t>
  </si>
  <si>
    <t>OUTPATIENT SURGERY</t>
  </si>
  <si>
    <t>THERAPY</t>
  </si>
  <si>
    <t>Office Visit</t>
  </si>
  <si>
    <t>NEONATE WITH OTHER SIGNIFICANT PROBLEMS</t>
  </si>
  <si>
    <t>NORMAL NEWBORN</t>
  </si>
  <si>
    <t>X-Ray LS Spine Bending 2-3 V</t>
  </si>
  <si>
    <t>X-Ray Shoulder LT</t>
  </si>
  <si>
    <t>Ultrasound</t>
  </si>
  <si>
    <t>Dress/debrid p-thick burn s</t>
  </si>
  <si>
    <t>VAGINAL DELIVERY WITHOUT STERILIZATION OR D&amp;C WITHOUT CC/MCC</t>
  </si>
  <si>
    <t>CESAREAN SECTION WITHOUT STERILIZATION WITHOUT CC/MCC</t>
  </si>
  <si>
    <t>C8929</t>
  </si>
  <si>
    <t>Tte w or wo fol wcon doppler</t>
  </si>
  <si>
    <t>712-722-1271</t>
  </si>
  <si>
    <t>712-722-8435</t>
  </si>
  <si>
    <t>Outpatient Surgery</t>
  </si>
  <si>
    <t>X-Ray Facial Bones 3 Views</t>
  </si>
  <si>
    <t>X-Ray Sinuses 3 Views</t>
  </si>
  <si>
    <t>X-Ray Skull &lt; 4 Views</t>
  </si>
  <si>
    <t>X-Ray Skull 4 Views</t>
  </si>
  <si>
    <t>X-Ray Neck Soft Tissue</t>
  </si>
  <si>
    <t>X-Ray Ribs 2 Views LT</t>
  </si>
  <si>
    <t>X-Ray Ribs Uni W Chest LT</t>
  </si>
  <si>
    <t>X-Ray Ribs Bilateral 4 Views</t>
  </si>
  <si>
    <t>X-Ray Sternum 2 Views</t>
  </si>
  <si>
    <t>X-Ray Finger(s) LT</t>
  </si>
  <si>
    <t>X-Ray Hip Uni 1 View LT</t>
  </si>
  <si>
    <t>X-Ray Abdomen</t>
  </si>
  <si>
    <t>X-Ray Nose To Rectum</t>
  </si>
  <si>
    <t>X-Rays Bone Survey Complete</t>
  </si>
  <si>
    <t>Androstenedione</t>
  </si>
  <si>
    <t>Angiotensin Conv Enzyme</t>
  </si>
  <si>
    <t>Arsenic Urine</t>
  </si>
  <si>
    <t>Occult Blood Peroxidase Waive</t>
  </si>
  <si>
    <t>Cadmium</t>
  </si>
  <si>
    <t>Vitamin D 25 Oh</t>
  </si>
  <si>
    <t>Calcitonin</t>
  </si>
  <si>
    <t>Chloride Blood</t>
  </si>
  <si>
    <t>Citric Acid Urine</t>
  </si>
  <si>
    <t>Copper Urine</t>
  </si>
  <si>
    <t>Rbc Folic Acid</t>
  </si>
  <si>
    <t>Immunoglobulin IgG</t>
  </si>
  <si>
    <t>Immunoglobulin IgG Sub 1</t>
  </si>
  <si>
    <t>Iodine Serum</t>
  </si>
  <si>
    <t>Hydroxyindolacetic Acid 5Hiaa</t>
  </si>
  <si>
    <t>Soluble Liver Antigen Ab IgG</t>
  </si>
  <si>
    <t>Thyrotropin Recept Aby</t>
  </si>
  <si>
    <t>Lambda Light Chain</t>
  </si>
  <si>
    <t>Protein Body Fluids</t>
  </si>
  <si>
    <t>Vitamin B6</t>
  </si>
  <si>
    <t>Sex Hormone Binding Globulin</t>
  </si>
  <si>
    <t>Sodium Blood</t>
  </si>
  <si>
    <t>Somatomedin</t>
  </si>
  <si>
    <t>Testosterone Free</t>
  </si>
  <si>
    <t>Vitamin B1</t>
  </si>
  <si>
    <t>Urea Nitrogen Urine</t>
  </si>
  <si>
    <t>Zinc</t>
  </si>
  <si>
    <t>Holter Monitor Hookup 24 Hr</t>
  </si>
  <si>
    <t>Cardiovascular</t>
  </si>
  <si>
    <t>CT Head/Brain W Contrast</t>
  </si>
  <si>
    <t>CT Scan</t>
  </si>
  <si>
    <t>CT Head/Brain WWO Contrast</t>
  </si>
  <si>
    <t>CT Orbit WO Contrast</t>
  </si>
  <si>
    <t>CT Orbit W Contrast</t>
  </si>
  <si>
    <t>CT Orbit WWO Contrast</t>
  </si>
  <si>
    <t>CT Maxillofacial W Contrast</t>
  </si>
  <si>
    <t>CT Maxillofac WWO Contrast</t>
  </si>
  <si>
    <t>CT Soft Tissue Neck WO Cont</t>
  </si>
  <si>
    <t>CT Soft Tissue Neck WWO Cont</t>
  </si>
  <si>
    <t>MRI Orbit Face Neck WO Cont</t>
  </si>
  <si>
    <t>MRI Scan</t>
  </si>
  <si>
    <t>MRI Orbit Face Neck W Cont</t>
  </si>
  <si>
    <t>MRI Orbit Face Neck WWO Cont</t>
  </si>
  <si>
    <t>X-Ray Spine Cervical 4-5 Views</t>
  </si>
  <si>
    <t>X-Ray Spine Thoracic 3 Views</t>
  </si>
  <si>
    <t>X-Ray Spine Scoliosis 1 View</t>
  </si>
  <si>
    <t>X-Ray Spine  2-3 View</t>
  </si>
  <si>
    <t>X-Ray Lumbosacral 6 Views</t>
  </si>
  <si>
    <t>CT Thoracic Spine W Contrast</t>
  </si>
  <si>
    <t>CT Thoracic Spine WWO Cont</t>
  </si>
  <si>
    <t>CTA Pelvis WWO Dye</t>
  </si>
  <si>
    <t>CT Pelvis WWO Dye</t>
  </si>
  <si>
    <t>X-Ray SI Joints 3 Views</t>
  </si>
  <si>
    <t>X-Ray Sacrum Tailbone</t>
  </si>
  <si>
    <t>X-Ray Collar Bone LT</t>
  </si>
  <si>
    <t>X-Ray Shoulder Blade LT</t>
  </si>
  <si>
    <t>X-Ray AC Joints</t>
  </si>
  <si>
    <t>X-Ray Elbow LT</t>
  </si>
  <si>
    <t>X-Ray Wrist 2 Views LT</t>
  </si>
  <si>
    <t>X-Ray Hip Uni W Pelvis 4 V LT</t>
  </si>
  <si>
    <t>X-Ray Hips 2 Views BI</t>
  </si>
  <si>
    <t>X-Ray Hips 3-4 Views BI</t>
  </si>
  <si>
    <t>X-Ray Hips 5 Views BI</t>
  </si>
  <si>
    <t>X-Ray Femur 1 View LT</t>
  </si>
  <si>
    <t>X-Ray Heel 2 Views LT</t>
  </si>
  <si>
    <t>X-Ray Toe(s) 2 Views LT</t>
  </si>
  <si>
    <t>CT LE W Dye LT</t>
  </si>
  <si>
    <t>CT LE WWO Dye LT</t>
  </si>
  <si>
    <t>CTA LE WWO Dye LT</t>
  </si>
  <si>
    <t>SARS-CoV-2</t>
  </si>
  <si>
    <t>Bord Pertusis Amp Probe Ref</t>
  </si>
  <si>
    <t>RSV</t>
  </si>
  <si>
    <t>Strep Pneum Urine Antigen</t>
  </si>
  <si>
    <t>Cyclosporine</t>
  </si>
  <si>
    <t>Gentamicin</t>
  </si>
  <si>
    <t>Lithium</t>
  </si>
  <si>
    <t>Creatinine Oth Source</t>
  </si>
  <si>
    <t>Cryoglobulin</t>
  </si>
  <si>
    <t>Dheas</t>
  </si>
  <si>
    <t>Estriol</t>
  </si>
  <si>
    <t>Ethylene Glycol</t>
  </si>
  <si>
    <t>Fats/Lipids Feces Quant</t>
  </si>
  <si>
    <t>Galactose Screen NBS</t>
  </si>
  <si>
    <t>pH Blood</t>
  </si>
  <si>
    <t>Gastrin</t>
  </si>
  <si>
    <t>Glucose Body Fluids</t>
  </si>
  <si>
    <t>0972pr</t>
  </si>
  <si>
    <t>25L21047</t>
  </si>
  <si>
    <t>Echo</t>
  </si>
  <si>
    <t>Sioux Center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</si>
</sst>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9"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font>
    <font>
      <sz val="11"/>
      <color rgb="FF000000"/>
      <name val="Arial"/>
      <family val="2"/>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0" fontId="4" fillId="0" borderId="0"/>
    <xf numFmtId="44" fontId="4" fillId="0" borderId="0" applyFont="0" applyFill="0" applyBorder="0" applyAlignment="0" applyProtection="0"/>
  </cellStyleXfs>
  <cellXfs count="16">
    <xf numFmtId="0" fontId="0" fillId="0" borderId="0" xfId="0"/>
    <xf numFmtId="0" fontId="0" fillId="0" borderId="0" xfId="0" applyAlignment="1">
      <alignment wrapText="1"/>
    </xf>
    <xf numFmtId="0" fontId="1" fillId="0" borderId="0" xfId="0" applyFont="1"/>
    <xf numFmtId="0" fontId="1" fillId="2" borderId="0" xfId="0" applyFont="1" applyFill="1"/>
    <xf numFmtId="0" fontId="4" fillId="0" borderId="0" xfId="0" applyFont="1" applyAlignment="1">
      <alignment horizontal="center"/>
    </xf>
    <xf numFmtId="0" fontId="5" fillId="0" borderId="1" xfId="0" applyFont="1" applyBorder="1"/>
    <xf numFmtId="0" fontId="6" fillId="0" borderId="1" xfId="0" applyFont="1" applyBorder="1"/>
    <xf numFmtId="0" fontId="7" fillId="0" borderId="2" xfId="0" applyFont="1" applyBorder="1"/>
    <xf numFmtId="0" fontId="0" fillId="0" borderId="0" xfId="0" applyAlignment="1">
      <alignment horizontal="right"/>
    </xf>
    <xf numFmtId="164" fontId="0" fillId="0" borderId="0" xfId="0" applyNumberFormat="1" applyAlignment="1">
      <alignment horizontal="right"/>
    </xf>
    <xf numFmtId="0" fontId="8" fillId="0" borderId="0" xfId="0" applyFont="1" applyAlignment="1">
      <alignment horizontal="right"/>
    </xf>
    <xf numFmtId="0" fontId="8" fillId="0" borderId="0" xfId="0" applyFont="1"/>
    <xf numFmtId="0" fontId="2" fillId="0" borderId="0" xfId="0" applyFont="1"/>
    <xf numFmtId="0" fontId="2" fillId="2" borderId="0" xfId="0" applyFont="1" applyFill="1"/>
    <xf numFmtId="164" fontId="2" fillId="2" borderId="0" xfId="0" applyNumberFormat="1" applyFont="1" applyFill="1" applyAlignment="1">
      <alignment horizontal="right"/>
    </xf>
    <xf numFmtId="164" fontId="0" fillId="0" borderId="0" xfId="1" applyNumberFormat="1" applyFont="1" applyBorder="1" applyAlignment="1">
      <alignment horizontal="right"/>
    </xf>
  </cellXfs>
  <cellStyles count="4">
    <cellStyle name="Currency" xfId="1" builtinId="4"/>
    <cellStyle name="Currency 3" xfId="3" xr:uid="{D326B84E-AA56-40B7-B29C-17ABCDD39D49}"/>
    <cellStyle name="Normal" xfId="0" builtinId="0"/>
    <cellStyle name="Normal 6" xfId="2" xr:uid="{E93BBCAE-2B0F-4F58-98D9-3F57B8F0E326}"/>
  </cellStyles>
  <dxfs count="2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png"/><Relationship Id="rId3" Type="http://schemas.openxmlformats.org/officeDocument/2006/relationships/image" Target="../media/image18.png"/><Relationship Id="rId7" Type="http://schemas.openxmlformats.org/officeDocument/2006/relationships/image" Target="../media/image22.png"/><Relationship Id="rId12" Type="http://schemas.openxmlformats.org/officeDocument/2006/relationships/image" Target="../media/image27.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11" Type="http://schemas.openxmlformats.org/officeDocument/2006/relationships/image" Target="../media/image26.png"/><Relationship Id="rId5" Type="http://schemas.openxmlformats.org/officeDocument/2006/relationships/image" Target="../media/image20.png"/><Relationship Id="rId15" Type="http://schemas.openxmlformats.org/officeDocument/2006/relationships/image" Target="../media/image3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 Id="rId14"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7</xdr:row>
      <xdr:rowOff>81915</xdr:rowOff>
    </xdr:from>
    <xdr:to>
      <xdr:col>10</xdr:col>
      <xdr:colOff>588696</xdr:colOff>
      <xdr:row>10</xdr:row>
      <xdr:rowOff>129590</xdr:rowOff>
    </xdr:to>
    <xdr:pic>
      <xdr:nvPicPr>
        <xdr:cNvPr id="2" name="Picture 1">
          <a:extLst>
            <a:ext uri="{FF2B5EF4-FFF2-40B4-BE49-F238E27FC236}">
              <a16:creationId xmlns:a16="http://schemas.microsoft.com/office/drawing/2014/main" id="{DB88E9AB-1513-465A-9B9A-826525FC5F4F}"/>
            </a:ext>
          </a:extLst>
        </xdr:cNvPr>
        <xdr:cNvPicPr>
          <a:picLocks noChangeAspect="1"/>
        </xdr:cNvPicPr>
      </xdr:nvPicPr>
      <xdr:blipFill>
        <a:blip xmlns:r="http://schemas.openxmlformats.org/officeDocument/2006/relationships" r:embed="rId1"/>
        <a:stretch>
          <a:fillRect/>
        </a:stretch>
      </xdr:blipFill>
      <xdr:spPr>
        <a:xfrm>
          <a:off x="6877050" y="1415415"/>
          <a:ext cx="579171" cy="619175"/>
        </a:xfrm>
        <a:prstGeom prst="rect">
          <a:avLst/>
        </a:prstGeom>
      </xdr:spPr>
    </xdr:pic>
    <xdr:clientData/>
  </xdr:twoCellAnchor>
  <xdr:twoCellAnchor editAs="oneCell">
    <xdr:from>
      <xdr:col>11</xdr:col>
      <xdr:colOff>607695</xdr:colOff>
      <xdr:row>7</xdr:row>
      <xdr:rowOff>43815</xdr:rowOff>
    </xdr:from>
    <xdr:to>
      <xdr:col>12</xdr:col>
      <xdr:colOff>592508</xdr:colOff>
      <xdr:row>10</xdr:row>
      <xdr:rowOff>167696</xdr:rowOff>
    </xdr:to>
    <xdr:pic>
      <xdr:nvPicPr>
        <xdr:cNvPr id="3" name="Picture 2">
          <a:extLst>
            <a:ext uri="{FF2B5EF4-FFF2-40B4-BE49-F238E27FC236}">
              <a16:creationId xmlns:a16="http://schemas.microsoft.com/office/drawing/2014/main" id="{59648831-54ED-4CB0-98ED-25A6F964D7F7}"/>
            </a:ext>
          </a:extLst>
        </xdr:cNvPr>
        <xdr:cNvPicPr>
          <a:picLocks noChangeAspect="1"/>
        </xdr:cNvPicPr>
      </xdr:nvPicPr>
      <xdr:blipFill>
        <a:blip xmlns:r="http://schemas.openxmlformats.org/officeDocument/2006/relationships" r:embed="rId2"/>
        <a:stretch>
          <a:fillRect/>
        </a:stretch>
      </xdr:blipFill>
      <xdr:spPr>
        <a:xfrm>
          <a:off x="8256270" y="1377315"/>
          <a:ext cx="594413" cy="695381"/>
        </a:xfrm>
        <a:prstGeom prst="rect">
          <a:avLst/>
        </a:prstGeom>
      </xdr:spPr>
    </xdr:pic>
    <xdr:clientData/>
  </xdr:twoCellAnchor>
  <xdr:twoCellAnchor editAs="oneCell">
    <xdr:from>
      <xdr:col>14</xdr:col>
      <xdr:colOff>5715</xdr:colOff>
      <xdr:row>7</xdr:row>
      <xdr:rowOff>55245</xdr:rowOff>
    </xdr:from>
    <xdr:to>
      <xdr:col>14</xdr:col>
      <xdr:colOff>550593</xdr:colOff>
      <xdr:row>10</xdr:row>
      <xdr:rowOff>55292</xdr:rowOff>
    </xdr:to>
    <xdr:pic>
      <xdr:nvPicPr>
        <xdr:cNvPr id="4" name="Picture 3">
          <a:extLst>
            <a:ext uri="{FF2B5EF4-FFF2-40B4-BE49-F238E27FC236}">
              <a16:creationId xmlns:a16="http://schemas.microsoft.com/office/drawing/2014/main" id="{E1E1066C-9187-4402-B076-7EC0F2DF8A78}"/>
            </a:ext>
          </a:extLst>
        </xdr:cNvPr>
        <xdr:cNvPicPr>
          <a:picLocks noChangeAspect="1"/>
        </xdr:cNvPicPr>
      </xdr:nvPicPr>
      <xdr:blipFill>
        <a:blip xmlns:r="http://schemas.openxmlformats.org/officeDocument/2006/relationships" r:embed="rId3"/>
        <a:stretch>
          <a:fillRect/>
        </a:stretch>
      </xdr:blipFill>
      <xdr:spPr>
        <a:xfrm>
          <a:off x="10206990" y="1388745"/>
          <a:ext cx="544878" cy="571547"/>
        </a:xfrm>
        <a:prstGeom prst="rect">
          <a:avLst/>
        </a:prstGeom>
      </xdr:spPr>
    </xdr:pic>
    <xdr:clientData/>
  </xdr:twoCellAnchor>
  <xdr:twoCellAnchor editAs="oneCell">
    <xdr:from>
      <xdr:col>9</xdr:col>
      <xdr:colOff>590550</xdr:colOff>
      <xdr:row>14</xdr:row>
      <xdr:rowOff>38100</xdr:rowOff>
    </xdr:from>
    <xdr:to>
      <xdr:col>10</xdr:col>
      <xdr:colOff>529638</xdr:colOff>
      <xdr:row>17</xdr:row>
      <xdr:rowOff>53388</xdr:rowOff>
    </xdr:to>
    <xdr:pic>
      <xdr:nvPicPr>
        <xdr:cNvPr id="5" name="Picture 4">
          <a:extLst>
            <a:ext uri="{FF2B5EF4-FFF2-40B4-BE49-F238E27FC236}">
              <a16:creationId xmlns:a16="http://schemas.microsoft.com/office/drawing/2014/main" id="{88DA0E5A-213F-493C-9F14-446F5F720D4D}"/>
            </a:ext>
          </a:extLst>
        </xdr:cNvPr>
        <xdr:cNvPicPr>
          <a:picLocks noChangeAspect="1"/>
        </xdr:cNvPicPr>
      </xdr:nvPicPr>
      <xdr:blipFill>
        <a:blip xmlns:r="http://schemas.openxmlformats.org/officeDocument/2006/relationships" r:embed="rId4"/>
        <a:stretch>
          <a:fillRect/>
        </a:stretch>
      </xdr:blipFill>
      <xdr:spPr>
        <a:xfrm>
          <a:off x="6848475" y="2705100"/>
          <a:ext cx="548688" cy="586788"/>
        </a:xfrm>
        <a:prstGeom prst="rect">
          <a:avLst/>
        </a:prstGeom>
      </xdr:spPr>
    </xdr:pic>
    <xdr:clientData/>
  </xdr:twoCellAnchor>
  <xdr:twoCellAnchor editAs="oneCell">
    <xdr:from>
      <xdr:col>12</xdr:col>
      <xdr:colOff>0</xdr:colOff>
      <xdr:row>14</xdr:row>
      <xdr:rowOff>28575</xdr:rowOff>
    </xdr:from>
    <xdr:to>
      <xdr:col>12</xdr:col>
      <xdr:colOff>548687</xdr:colOff>
      <xdr:row>17</xdr:row>
      <xdr:rowOff>57198</xdr:rowOff>
    </xdr:to>
    <xdr:pic>
      <xdr:nvPicPr>
        <xdr:cNvPr id="6" name="Picture 5">
          <a:extLst>
            <a:ext uri="{FF2B5EF4-FFF2-40B4-BE49-F238E27FC236}">
              <a16:creationId xmlns:a16="http://schemas.microsoft.com/office/drawing/2014/main" id="{0F039A7D-8D8F-449E-A8F5-4C4785092902}"/>
            </a:ext>
          </a:extLst>
        </xdr:cNvPr>
        <xdr:cNvPicPr>
          <a:picLocks noChangeAspect="1"/>
        </xdr:cNvPicPr>
      </xdr:nvPicPr>
      <xdr:blipFill>
        <a:blip xmlns:r="http://schemas.openxmlformats.org/officeDocument/2006/relationships" r:embed="rId5"/>
        <a:stretch>
          <a:fillRect/>
        </a:stretch>
      </xdr:blipFill>
      <xdr:spPr>
        <a:xfrm>
          <a:off x="8258175" y="2695575"/>
          <a:ext cx="548687" cy="600123"/>
        </a:xfrm>
        <a:prstGeom prst="rect">
          <a:avLst/>
        </a:prstGeom>
      </xdr:spPr>
    </xdr:pic>
    <xdr:clientData/>
  </xdr:twoCellAnchor>
  <xdr:twoCellAnchor editAs="oneCell">
    <xdr:from>
      <xdr:col>14</xdr:col>
      <xdr:colOff>47625</xdr:colOff>
      <xdr:row>14</xdr:row>
      <xdr:rowOff>19050</xdr:rowOff>
    </xdr:from>
    <xdr:to>
      <xdr:col>14</xdr:col>
      <xdr:colOff>592503</xdr:colOff>
      <xdr:row>16</xdr:row>
      <xdr:rowOff>173400</xdr:rowOff>
    </xdr:to>
    <xdr:pic>
      <xdr:nvPicPr>
        <xdr:cNvPr id="7" name="Picture 6">
          <a:extLst>
            <a:ext uri="{FF2B5EF4-FFF2-40B4-BE49-F238E27FC236}">
              <a16:creationId xmlns:a16="http://schemas.microsoft.com/office/drawing/2014/main" id="{BF97FF53-8E44-4CD2-9161-D9801C760118}"/>
            </a:ext>
          </a:extLst>
        </xdr:cNvPr>
        <xdr:cNvPicPr>
          <a:picLocks noChangeAspect="1"/>
        </xdr:cNvPicPr>
      </xdr:nvPicPr>
      <xdr:blipFill>
        <a:blip xmlns:r="http://schemas.openxmlformats.org/officeDocument/2006/relationships" r:embed="rId6"/>
        <a:stretch>
          <a:fillRect/>
        </a:stretch>
      </xdr:blipFill>
      <xdr:spPr>
        <a:xfrm>
          <a:off x="10248900" y="2686050"/>
          <a:ext cx="544878" cy="535350"/>
        </a:xfrm>
        <a:prstGeom prst="rect">
          <a:avLst/>
        </a:prstGeom>
      </xdr:spPr>
    </xdr:pic>
    <xdr:clientData/>
  </xdr:twoCellAnchor>
  <xdr:twoCellAnchor editAs="oneCell">
    <xdr:from>
      <xdr:col>10</xdr:col>
      <xdr:colOff>9525</xdr:colOff>
      <xdr:row>20</xdr:row>
      <xdr:rowOff>47625</xdr:rowOff>
    </xdr:from>
    <xdr:to>
      <xdr:col>10</xdr:col>
      <xdr:colOff>596315</xdr:colOff>
      <xdr:row>23</xdr:row>
      <xdr:rowOff>45768</xdr:rowOff>
    </xdr:to>
    <xdr:pic>
      <xdr:nvPicPr>
        <xdr:cNvPr id="8" name="Picture 7">
          <a:extLst>
            <a:ext uri="{FF2B5EF4-FFF2-40B4-BE49-F238E27FC236}">
              <a16:creationId xmlns:a16="http://schemas.microsoft.com/office/drawing/2014/main" id="{AAEB1802-D9F5-4D23-AA92-B7029B5C4A94}"/>
            </a:ext>
          </a:extLst>
        </xdr:cNvPr>
        <xdr:cNvPicPr>
          <a:picLocks noChangeAspect="1"/>
        </xdr:cNvPicPr>
      </xdr:nvPicPr>
      <xdr:blipFill>
        <a:blip xmlns:r="http://schemas.openxmlformats.org/officeDocument/2006/relationships" r:embed="rId7"/>
        <a:stretch>
          <a:fillRect/>
        </a:stretch>
      </xdr:blipFill>
      <xdr:spPr>
        <a:xfrm>
          <a:off x="6877050" y="3857625"/>
          <a:ext cx="586790" cy="569643"/>
        </a:xfrm>
        <a:prstGeom prst="rect">
          <a:avLst/>
        </a:prstGeom>
      </xdr:spPr>
    </xdr:pic>
    <xdr:clientData/>
  </xdr:twoCellAnchor>
  <xdr:twoCellAnchor editAs="oneCell">
    <xdr:from>
      <xdr:col>12</xdr:col>
      <xdr:colOff>47625</xdr:colOff>
      <xdr:row>20</xdr:row>
      <xdr:rowOff>57150</xdr:rowOff>
    </xdr:from>
    <xdr:to>
      <xdr:col>12</xdr:col>
      <xdr:colOff>638226</xdr:colOff>
      <xdr:row>23</xdr:row>
      <xdr:rowOff>91490</xdr:rowOff>
    </xdr:to>
    <xdr:pic>
      <xdr:nvPicPr>
        <xdr:cNvPr id="9" name="Picture 8">
          <a:extLst>
            <a:ext uri="{FF2B5EF4-FFF2-40B4-BE49-F238E27FC236}">
              <a16:creationId xmlns:a16="http://schemas.microsoft.com/office/drawing/2014/main" id="{2FF7204E-4BE6-40B2-A442-EDC2F1F78C0D}"/>
            </a:ext>
          </a:extLst>
        </xdr:cNvPr>
        <xdr:cNvPicPr>
          <a:picLocks noChangeAspect="1"/>
        </xdr:cNvPicPr>
      </xdr:nvPicPr>
      <xdr:blipFill>
        <a:blip xmlns:r="http://schemas.openxmlformats.org/officeDocument/2006/relationships" r:embed="rId8"/>
        <a:stretch>
          <a:fillRect/>
        </a:stretch>
      </xdr:blipFill>
      <xdr:spPr>
        <a:xfrm>
          <a:off x="8305800" y="3867150"/>
          <a:ext cx="590601" cy="605840"/>
        </a:xfrm>
        <a:prstGeom prst="rect">
          <a:avLst/>
        </a:prstGeom>
      </xdr:spPr>
    </xdr:pic>
    <xdr:clientData/>
  </xdr:twoCellAnchor>
  <xdr:twoCellAnchor editAs="oneCell">
    <xdr:from>
      <xdr:col>14</xdr:col>
      <xdr:colOff>0</xdr:colOff>
      <xdr:row>20</xdr:row>
      <xdr:rowOff>45720</xdr:rowOff>
    </xdr:from>
    <xdr:to>
      <xdr:col>14</xdr:col>
      <xdr:colOff>548688</xdr:colOff>
      <xdr:row>23</xdr:row>
      <xdr:rowOff>95301</xdr:rowOff>
    </xdr:to>
    <xdr:pic>
      <xdr:nvPicPr>
        <xdr:cNvPr id="10" name="Picture 9">
          <a:extLst>
            <a:ext uri="{FF2B5EF4-FFF2-40B4-BE49-F238E27FC236}">
              <a16:creationId xmlns:a16="http://schemas.microsoft.com/office/drawing/2014/main" id="{9015EF54-A74A-407B-A241-F51D51C646C9}"/>
            </a:ext>
          </a:extLst>
        </xdr:cNvPr>
        <xdr:cNvPicPr>
          <a:picLocks noChangeAspect="1"/>
        </xdr:cNvPicPr>
      </xdr:nvPicPr>
      <xdr:blipFill>
        <a:blip xmlns:r="http://schemas.openxmlformats.org/officeDocument/2006/relationships" r:embed="rId9"/>
        <a:stretch>
          <a:fillRect/>
        </a:stretch>
      </xdr:blipFill>
      <xdr:spPr>
        <a:xfrm>
          <a:off x="10201275" y="3855720"/>
          <a:ext cx="548688" cy="621081"/>
        </a:xfrm>
        <a:prstGeom prst="rect">
          <a:avLst/>
        </a:prstGeom>
      </xdr:spPr>
    </xdr:pic>
    <xdr:clientData/>
  </xdr:twoCellAnchor>
  <xdr:twoCellAnchor editAs="oneCell">
    <xdr:from>
      <xdr:col>7</xdr:col>
      <xdr:colOff>594360</xdr:colOff>
      <xdr:row>20</xdr:row>
      <xdr:rowOff>38100</xdr:rowOff>
    </xdr:from>
    <xdr:to>
      <xdr:col>8</xdr:col>
      <xdr:colOff>571551</xdr:colOff>
      <xdr:row>23</xdr:row>
      <xdr:rowOff>57198</xdr:rowOff>
    </xdr:to>
    <xdr:pic>
      <xdr:nvPicPr>
        <xdr:cNvPr id="11" name="Picture 10">
          <a:extLst>
            <a:ext uri="{FF2B5EF4-FFF2-40B4-BE49-F238E27FC236}">
              <a16:creationId xmlns:a16="http://schemas.microsoft.com/office/drawing/2014/main" id="{C5982F36-1C6F-4D4B-908A-3E19FEE0B266}"/>
            </a:ext>
          </a:extLst>
        </xdr:cNvPr>
        <xdr:cNvPicPr>
          <a:picLocks noChangeAspect="1"/>
        </xdr:cNvPicPr>
      </xdr:nvPicPr>
      <xdr:blipFill>
        <a:blip xmlns:r="http://schemas.openxmlformats.org/officeDocument/2006/relationships" r:embed="rId10"/>
        <a:stretch>
          <a:fillRect/>
        </a:stretch>
      </xdr:blipFill>
      <xdr:spPr>
        <a:xfrm>
          <a:off x="5394960" y="3848100"/>
          <a:ext cx="586791" cy="590598"/>
        </a:xfrm>
        <a:prstGeom prst="rect">
          <a:avLst/>
        </a:prstGeom>
      </xdr:spPr>
    </xdr:pic>
    <xdr:clientData/>
  </xdr:twoCellAnchor>
  <xdr:twoCellAnchor editAs="oneCell">
    <xdr:from>
      <xdr:col>8</xdr:col>
      <xdr:colOff>47625</xdr:colOff>
      <xdr:row>14</xdr:row>
      <xdr:rowOff>47625</xdr:rowOff>
    </xdr:from>
    <xdr:to>
      <xdr:col>8</xdr:col>
      <xdr:colOff>600123</xdr:colOff>
      <xdr:row>17</xdr:row>
      <xdr:rowOff>45768</xdr:rowOff>
    </xdr:to>
    <xdr:pic>
      <xdr:nvPicPr>
        <xdr:cNvPr id="12" name="Picture 11">
          <a:extLst>
            <a:ext uri="{FF2B5EF4-FFF2-40B4-BE49-F238E27FC236}">
              <a16:creationId xmlns:a16="http://schemas.microsoft.com/office/drawing/2014/main" id="{196B6989-B6C3-46E9-B878-57F7A7FFDB77}"/>
            </a:ext>
          </a:extLst>
        </xdr:cNvPr>
        <xdr:cNvPicPr>
          <a:picLocks noChangeAspect="1"/>
        </xdr:cNvPicPr>
      </xdr:nvPicPr>
      <xdr:blipFill>
        <a:blip xmlns:r="http://schemas.openxmlformats.org/officeDocument/2006/relationships" r:embed="rId11"/>
        <a:stretch>
          <a:fillRect/>
        </a:stretch>
      </xdr:blipFill>
      <xdr:spPr>
        <a:xfrm>
          <a:off x="5457825" y="2714625"/>
          <a:ext cx="552498" cy="569643"/>
        </a:xfrm>
        <a:prstGeom prst="rect">
          <a:avLst/>
        </a:prstGeom>
      </xdr:spPr>
    </xdr:pic>
    <xdr:clientData/>
  </xdr:twoCellAnchor>
  <xdr:twoCellAnchor editAs="oneCell">
    <xdr:from>
      <xdr:col>6</xdr:col>
      <xdr:colOff>28575</xdr:colOff>
      <xdr:row>14</xdr:row>
      <xdr:rowOff>47625</xdr:rowOff>
    </xdr:from>
    <xdr:to>
      <xdr:col>6</xdr:col>
      <xdr:colOff>581073</xdr:colOff>
      <xdr:row>17</xdr:row>
      <xdr:rowOff>45768</xdr:rowOff>
    </xdr:to>
    <xdr:pic>
      <xdr:nvPicPr>
        <xdr:cNvPr id="13" name="Picture 12">
          <a:extLst>
            <a:ext uri="{FF2B5EF4-FFF2-40B4-BE49-F238E27FC236}">
              <a16:creationId xmlns:a16="http://schemas.microsoft.com/office/drawing/2014/main" id="{B2FC79F3-68C2-42A3-90EF-B1CFB5D1785F}"/>
            </a:ext>
          </a:extLst>
        </xdr:cNvPr>
        <xdr:cNvPicPr>
          <a:picLocks noChangeAspect="1"/>
        </xdr:cNvPicPr>
      </xdr:nvPicPr>
      <xdr:blipFill>
        <a:blip xmlns:r="http://schemas.openxmlformats.org/officeDocument/2006/relationships" r:embed="rId11"/>
        <a:stretch>
          <a:fillRect/>
        </a:stretch>
      </xdr:blipFill>
      <xdr:spPr>
        <a:xfrm>
          <a:off x="4048125" y="2714625"/>
          <a:ext cx="552498" cy="569643"/>
        </a:xfrm>
        <a:prstGeom prst="rect">
          <a:avLst/>
        </a:prstGeom>
      </xdr:spPr>
    </xdr:pic>
    <xdr:clientData/>
  </xdr:twoCellAnchor>
  <xdr:twoCellAnchor editAs="oneCell">
    <xdr:from>
      <xdr:col>7</xdr:col>
      <xdr:colOff>600075</xdr:colOff>
      <xdr:row>7</xdr:row>
      <xdr:rowOff>85725</xdr:rowOff>
    </xdr:from>
    <xdr:to>
      <xdr:col>8</xdr:col>
      <xdr:colOff>586791</xdr:colOff>
      <xdr:row>10</xdr:row>
      <xdr:rowOff>95298</xdr:rowOff>
    </xdr:to>
    <xdr:pic>
      <xdr:nvPicPr>
        <xdr:cNvPr id="14" name="Picture 13">
          <a:extLst>
            <a:ext uri="{FF2B5EF4-FFF2-40B4-BE49-F238E27FC236}">
              <a16:creationId xmlns:a16="http://schemas.microsoft.com/office/drawing/2014/main" id="{F7349090-81A5-4DA1-A6D4-2B980604D84E}"/>
            </a:ext>
          </a:extLst>
        </xdr:cNvPr>
        <xdr:cNvPicPr>
          <a:picLocks noChangeAspect="1"/>
        </xdr:cNvPicPr>
      </xdr:nvPicPr>
      <xdr:blipFill>
        <a:blip xmlns:r="http://schemas.openxmlformats.org/officeDocument/2006/relationships" r:embed="rId10"/>
        <a:stretch>
          <a:fillRect/>
        </a:stretch>
      </xdr:blipFill>
      <xdr:spPr>
        <a:xfrm>
          <a:off x="5400675" y="1419225"/>
          <a:ext cx="596316" cy="581073"/>
        </a:xfrm>
        <a:prstGeom prst="rect">
          <a:avLst/>
        </a:prstGeom>
      </xdr:spPr>
    </xdr:pic>
    <xdr:clientData/>
  </xdr:twoCellAnchor>
  <xdr:twoCellAnchor editAs="oneCell">
    <xdr:from>
      <xdr:col>6</xdr:col>
      <xdr:colOff>53340</xdr:colOff>
      <xdr:row>20</xdr:row>
      <xdr:rowOff>53340</xdr:rowOff>
    </xdr:from>
    <xdr:to>
      <xdr:col>6</xdr:col>
      <xdr:colOff>592503</xdr:colOff>
      <xdr:row>23</xdr:row>
      <xdr:rowOff>55292</xdr:rowOff>
    </xdr:to>
    <xdr:pic>
      <xdr:nvPicPr>
        <xdr:cNvPr id="15" name="Picture 14">
          <a:extLst>
            <a:ext uri="{FF2B5EF4-FFF2-40B4-BE49-F238E27FC236}">
              <a16:creationId xmlns:a16="http://schemas.microsoft.com/office/drawing/2014/main" id="{C77B9D45-BA80-4C77-8275-19CB4D64F7C9}"/>
            </a:ext>
          </a:extLst>
        </xdr:cNvPr>
        <xdr:cNvPicPr>
          <a:picLocks noChangeAspect="1"/>
        </xdr:cNvPicPr>
      </xdr:nvPicPr>
      <xdr:blipFill>
        <a:blip xmlns:r="http://schemas.openxmlformats.org/officeDocument/2006/relationships" r:embed="rId3"/>
        <a:stretch>
          <a:fillRect/>
        </a:stretch>
      </xdr:blipFill>
      <xdr:spPr>
        <a:xfrm>
          <a:off x="4072890" y="3863340"/>
          <a:ext cx="539163" cy="573452"/>
        </a:xfrm>
        <a:prstGeom prst="rect">
          <a:avLst/>
        </a:prstGeom>
      </xdr:spPr>
    </xdr:pic>
    <xdr:clientData/>
  </xdr:twoCellAnchor>
  <xdr:twoCellAnchor editAs="oneCell">
    <xdr:from>
      <xdr:col>6</xdr:col>
      <xdr:colOff>9525</xdr:colOff>
      <xdr:row>7</xdr:row>
      <xdr:rowOff>76200</xdr:rowOff>
    </xdr:from>
    <xdr:to>
      <xdr:col>6</xdr:col>
      <xdr:colOff>586790</xdr:colOff>
      <xdr:row>10</xdr:row>
      <xdr:rowOff>95300</xdr:rowOff>
    </xdr:to>
    <xdr:pic>
      <xdr:nvPicPr>
        <xdr:cNvPr id="16" name="Picture 15">
          <a:extLst>
            <a:ext uri="{FF2B5EF4-FFF2-40B4-BE49-F238E27FC236}">
              <a16:creationId xmlns:a16="http://schemas.microsoft.com/office/drawing/2014/main" id="{3710D643-6B65-4E32-B409-6F967C6F142F}"/>
            </a:ext>
          </a:extLst>
        </xdr:cNvPr>
        <xdr:cNvPicPr>
          <a:picLocks noChangeAspect="1"/>
        </xdr:cNvPicPr>
      </xdr:nvPicPr>
      <xdr:blipFill>
        <a:blip xmlns:r="http://schemas.openxmlformats.org/officeDocument/2006/relationships" r:embed="rId12"/>
        <a:stretch>
          <a:fillRect/>
        </a:stretch>
      </xdr:blipFill>
      <xdr:spPr>
        <a:xfrm>
          <a:off x="4029075" y="1409700"/>
          <a:ext cx="577265" cy="590600"/>
        </a:xfrm>
        <a:prstGeom prst="rect">
          <a:avLst/>
        </a:prstGeom>
      </xdr:spPr>
    </xdr:pic>
    <xdr:clientData/>
  </xdr:twoCellAnchor>
  <xdr:twoCellAnchor editAs="oneCell">
    <xdr:from>
      <xdr:col>4</xdr:col>
      <xdr:colOff>19050</xdr:colOff>
      <xdr:row>7</xdr:row>
      <xdr:rowOff>76200</xdr:rowOff>
    </xdr:from>
    <xdr:to>
      <xdr:col>4</xdr:col>
      <xdr:colOff>571548</xdr:colOff>
      <xdr:row>10</xdr:row>
      <xdr:rowOff>95300</xdr:rowOff>
    </xdr:to>
    <xdr:pic>
      <xdr:nvPicPr>
        <xdr:cNvPr id="17" name="Picture 16">
          <a:extLst>
            <a:ext uri="{FF2B5EF4-FFF2-40B4-BE49-F238E27FC236}">
              <a16:creationId xmlns:a16="http://schemas.microsoft.com/office/drawing/2014/main" id="{A9253955-8257-4B4C-B7E6-FC90F84711D2}"/>
            </a:ext>
          </a:extLst>
        </xdr:cNvPr>
        <xdr:cNvPicPr>
          <a:picLocks noChangeAspect="1"/>
        </xdr:cNvPicPr>
      </xdr:nvPicPr>
      <xdr:blipFill>
        <a:blip xmlns:r="http://schemas.openxmlformats.org/officeDocument/2006/relationships" r:embed="rId13"/>
        <a:stretch>
          <a:fillRect/>
        </a:stretch>
      </xdr:blipFill>
      <xdr:spPr>
        <a:xfrm>
          <a:off x="2524125" y="1409700"/>
          <a:ext cx="552498" cy="590600"/>
        </a:xfrm>
        <a:prstGeom prst="rect">
          <a:avLst/>
        </a:prstGeom>
      </xdr:spPr>
    </xdr:pic>
    <xdr:clientData/>
  </xdr:twoCellAnchor>
  <xdr:twoCellAnchor editAs="oneCell">
    <xdr:from>
      <xdr:col>4</xdr:col>
      <xdr:colOff>38100</xdr:colOff>
      <xdr:row>14</xdr:row>
      <xdr:rowOff>28575</xdr:rowOff>
    </xdr:from>
    <xdr:to>
      <xdr:col>4</xdr:col>
      <xdr:colOff>619176</xdr:colOff>
      <xdr:row>17</xdr:row>
      <xdr:rowOff>72440</xdr:rowOff>
    </xdr:to>
    <xdr:pic>
      <xdr:nvPicPr>
        <xdr:cNvPr id="18" name="Picture 17">
          <a:extLst>
            <a:ext uri="{FF2B5EF4-FFF2-40B4-BE49-F238E27FC236}">
              <a16:creationId xmlns:a16="http://schemas.microsoft.com/office/drawing/2014/main" id="{5FB2C109-7812-41C1-9505-12A3E5BE9652}"/>
            </a:ext>
          </a:extLst>
        </xdr:cNvPr>
        <xdr:cNvPicPr>
          <a:picLocks noChangeAspect="1"/>
        </xdr:cNvPicPr>
      </xdr:nvPicPr>
      <xdr:blipFill>
        <a:blip xmlns:r="http://schemas.openxmlformats.org/officeDocument/2006/relationships" r:embed="rId1"/>
        <a:stretch>
          <a:fillRect/>
        </a:stretch>
      </xdr:blipFill>
      <xdr:spPr>
        <a:xfrm>
          <a:off x="2543175" y="2695575"/>
          <a:ext cx="581076" cy="615365"/>
        </a:xfrm>
        <a:prstGeom prst="rect">
          <a:avLst/>
        </a:prstGeom>
      </xdr:spPr>
    </xdr:pic>
    <xdr:clientData/>
  </xdr:twoCellAnchor>
  <xdr:twoCellAnchor editAs="oneCell">
    <xdr:from>
      <xdr:col>4</xdr:col>
      <xdr:colOff>47625</xdr:colOff>
      <xdr:row>20</xdr:row>
      <xdr:rowOff>47625</xdr:rowOff>
    </xdr:from>
    <xdr:to>
      <xdr:col>4</xdr:col>
      <xdr:colOff>588693</xdr:colOff>
      <xdr:row>23</xdr:row>
      <xdr:rowOff>57198</xdr:rowOff>
    </xdr:to>
    <xdr:pic>
      <xdr:nvPicPr>
        <xdr:cNvPr id="19" name="Picture 18">
          <a:extLst>
            <a:ext uri="{FF2B5EF4-FFF2-40B4-BE49-F238E27FC236}">
              <a16:creationId xmlns:a16="http://schemas.microsoft.com/office/drawing/2014/main" id="{5CF5FB56-B573-4C36-B43B-F8581E8CB443}"/>
            </a:ext>
          </a:extLst>
        </xdr:cNvPr>
        <xdr:cNvPicPr>
          <a:picLocks noChangeAspect="1"/>
        </xdr:cNvPicPr>
      </xdr:nvPicPr>
      <xdr:blipFill>
        <a:blip xmlns:r="http://schemas.openxmlformats.org/officeDocument/2006/relationships" r:embed="rId11"/>
        <a:stretch>
          <a:fillRect/>
        </a:stretch>
      </xdr:blipFill>
      <xdr:spPr>
        <a:xfrm>
          <a:off x="2552700" y="3857625"/>
          <a:ext cx="541068" cy="581073"/>
        </a:xfrm>
        <a:prstGeom prst="rect">
          <a:avLst/>
        </a:prstGeom>
      </xdr:spPr>
    </xdr:pic>
    <xdr:clientData/>
  </xdr:twoCellAnchor>
  <xdr:twoCellAnchor editAs="oneCell">
    <xdr:from>
      <xdr:col>2</xdr:col>
      <xdr:colOff>30480</xdr:colOff>
      <xdr:row>7</xdr:row>
      <xdr:rowOff>60960</xdr:rowOff>
    </xdr:from>
    <xdr:to>
      <xdr:col>2</xdr:col>
      <xdr:colOff>590598</xdr:colOff>
      <xdr:row>10</xdr:row>
      <xdr:rowOff>129593</xdr:rowOff>
    </xdr:to>
    <xdr:pic>
      <xdr:nvPicPr>
        <xdr:cNvPr id="20" name="Picture 19">
          <a:extLst>
            <a:ext uri="{FF2B5EF4-FFF2-40B4-BE49-F238E27FC236}">
              <a16:creationId xmlns:a16="http://schemas.microsoft.com/office/drawing/2014/main" id="{338BD971-7E3B-4FEE-8D3B-D649324E60B6}"/>
            </a:ext>
          </a:extLst>
        </xdr:cNvPr>
        <xdr:cNvPicPr>
          <a:picLocks noChangeAspect="1"/>
        </xdr:cNvPicPr>
      </xdr:nvPicPr>
      <xdr:blipFill>
        <a:blip xmlns:r="http://schemas.openxmlformats.org/officeDocument/2006/relationships" r:embed="rId14"/>
        <a:stretch>
          <a:fillRect/>
        </a:stretch>
      </xdr:blipFill>
      <xdr:spPr>
        <a:xfrm>
          <a:off x="1249680" y="1394460"/>
          <a:ext cx="560118" cy="640133"/>
        </a:xfrm>
        <a:prstGeom prst="rect">
          <a:avLst/>
        </a:prstGeom>
      </xdr:spPr>
    </xdr:pic>
    <xdr:clientData/>
  </xdr:twoCellAnchor>
  <xdr:twoCellAnchor editAs="oneCell">
    <xdr:from>
      <xdr:col>2</xdr:col>
      <xdr:colOff>38100</xdr:colOff>
      <xdr:row>14</xdr:row>
      <xdr:rowOff>38100</xdr:rowOff>
    </xdr:from>
    <xdr:to>
      <xdr:col>2</xdr:col>
      <xdr:colOff>590463</xdr:colOff>
      <xdr:row>17</xdr:row>
      <xdr:rowOff>114300</xdr:rowOff>
    </xdr:to>
    <xdr:pic>
      <xdr:nvPicPr>
        <xdr:cNvPr id="21" name="Picture 20">
          <a:extLst>
            <a:ext uri="{FF2B5EF4-FFF2-40B4-BE49-F238E27FC236}">
              <a16:creationId xmlns:a16="http://schemas.microsoft.com/office/drawing/2014/main" id="{5D987D05-6605-4735-A8B9-EFEA30D42342}"/>
            </a:ext>
          </a:extLst>
        </xdr:cNvPr>
        <xdr:cNvPicPr>
          <a:picLocks noChangeAspect="1"/>
        </xdr:cNvPicPr>
      </xdr:nvPicPr>
      <xdr:blipFill>
        <a:blip xmlns:r="http://schemas.openxmlformats.org/officeDocument/2006/relationships" r:embed="rId15"/>
        <a:stretch>
          <a:fillRect/>
        </a:stretch>
      </xdr:blipFill>
      <xdr:spPr>
        <a:xfrm>
          <a:off x="1257300" y="2705100"/>
          <a:ext cx="552363" cy="64770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5">
  <rv s="0">
    <v>0</v>
    <v>5</v>
  </rv>
  <rv s="0">
    <v>1</v>
    <v>5</v>
  </rv>
  <rv s="0">
    <v>2</v>
    <v>5</v>
  </rv>
  <rv s="0">
    <v>3</v>
    <v>5</v>
  </rv>
  <rv s="0">
    <v>4</v>
    <v>5</v>
  </rv>
  <rv s="0">
    <v>5</v>
    <v>5</v>
  </rv>
  <rv s="0">
    <v>6</v>
    <v>5</v>
  </rv>
  <rv s="0">
    <v>7</v>
    <v>5</v>
  </rv>
  <rv s="0">
    <v>8</v>
    <v>5</v>
  </rv>
  <rv s="0">
    <v>9</v>
    <v>5</v>
  </rv>
  <rv s="0">
    <v>10</v>
    <v>5</v>
  </rv>
  <rv s="0">
    <v>11</v>
    <v>5</v>
  </rv>
  <rv s="0">
    <v>12</v>
    <v>5</v>
  </rv>
  <rv s="0">
    <v>13</v>
    <v>5</v>
  </rv>
  <rv s="0">
    <v>14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zoomScale="70" zoomScaleNormal="70" workbookViewId="0">
      <selection activeCell="A4" sqref="A4"/>
    </sheetView>
  </sheetViews>
  <sheetFormatPr defaultRowHeight="15" x14ac:dyDescent="0.25"/>
  <cols>
    <col min="1" max="1" width="49.85546875" bestFit="1" customWidth="1"/>
    <col min="2" max="2" width="125.85546875" customWidth="1"/>
    <col min="3" max="3" width="10.85546875" customWidth="1"/>
  </cols>
  <sheetData>
    <row r="1" spans="1:2" s="2" customFormat="1" ht="18.75" x14ac:dyDescent="0.3">
      <c r="A1" s="2" t="s">
        <v>0</v>
      </c>
      <c r="B1" s="2" t="s">
        <v>1</v>
      </c>
    </row>
    <row r="2" spans="1:2" ht="45" x14ac:dyDescent="0.25">
      <c r="A2" t="s">
        <v>2</v>
      </c>
      <c r="B2" s="1" t="s">
        <v>3</v>
      </c>
    </row>
    <row r="3" spans="1:2" ht="45" x14ac:dyDescent="0.25">
      <c r="A3" t="s">
        <v>4</v>
      </c>
      <c r="B3" s="1" t="s">
        <v>5</v>
      </c>
    </row>
    <row r="4" spans="1:2" ht="30" x14ac:dyDescent="0.25">
      <c r="A4" t="s">
        <v>6</v>
      </c>
      <c r="B4" s="1" t="s">
        <v>7</v>
      </c>
    </row>
  </sheetData>
  <pageMargins left="0.7" right="0.7" top="0.75" bottom="0.75" header="0.3" footer="0.3"/>
  <pageSetup orientation="portrait" horizontalDpi="240" verticalDpi="24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72D34-8D30-42C8-987B-9DCFA1DABD05}">
  <dimension ref="B4:O20"/>
  <sheetViews>
    <sheetView workbookViewId="0">
      <selection activeCell="R19" sqref="R19"/>
    </sheetView>
  </sheetViews>
  <sheetFormatPr defaultRowHeight="15" x14ac:dyDescent="0.25"/>
  <cols>
    <col min="3" max="3" width="10.140625" bestFit="1" customWidth="1"/>
    <col min="5" max="5" width="13.5703125" bestFit="1" customWidth="1"/>
    <col min="7" max="7" width="11.7109375" bestFit="1" customWidth="1"/>
    <col min="9" max="9" width="12.7109375" bestFit="1" customWidth="1"/>
    <col min="11" max="11" width="11.7109375" bestFit="1" customWidth="1"/>
    <col min="13" max="13" width="20" bestFit="1" customWidth="1"/>
    <col min="15" max="15" width="18" bestFit="1" customWidth="1"/>
  </cols>
  <sheetData>
    <row r="4" spans="2:15" x14ac:dyDescent="0.25">
      <c r="B4" s="4"/>
    </row>
    <row r="7" spans="2:15" x14ac:dyDescent="0.25">
      <c r="C7" s="5" t="s">
        <v>232</v>
      </c>
      <c r="E7" s="5" t="s">
        <v>233</v>
      </c>
      <c r="G7" s="5" t="s">
        <v>234</v>
      </c>
      <c r="I7" s="5" t="s">
        <v>235</v>
      </c>
      <c r="K7" s="5" t="s">
        <v>236</v>
      </c>
      <c r="M7" s="5" t="s">
        <v>237</v>
      </c>
      <c r="O7" s="5" t="s">
        <v>238</v>
      </c>
    </row>
    <row r="14" spans="2:15" x14ac:dyDescent="0.25">
      <c r="C14" s="5" t="s">
        <v>239</v>
      </c>
      <c r="E14" s="5" t="s">
        <v>240</v>
      </c>
      <c r="G14" s="5" t="s">
        <v>241</v>
      </c>
      <c r="I14" s="5" t="s">
        <v>242</v>
      </c>
      <c r="K14" s="5" t="s">
        <v>243</v>
      </c>
      <c r="M14" s="5" t="s">
        <v>244</v>
      </c>
      <c r="O14" s="5" t="s">
        <v>245</v>
      </c>
    </row>
    <row r="20" spans="5:15" x14ac:dyDescent="0.25">
      <c r="E20" s="5" t="s">
        <v>246</v>
      </c>
      <c r="G20" s="6" t="s">
        <v>247</v>
      </c>
      <c r="I20" s="5" t="s">
        <v>248</v>
      </c>
      <c r="K20" s="5" t="s">
        <v>249</v>
      </c>
      <c r="M20" s="5" t="s">
        <v>250</v>
      </c>
      <c r="O20" s="5" t="s">
        <v>251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98"/>
  <sheetViews>
    <sheetView tabSelected="1" zoomScaleNormal="100" workbookViewId="0">
      <pane ySplit="1" topLeftCell="A2" activePane="bottomLeft" state="frozen"/>
      <selection activeCell="C1" sqref="C1"/>
      <selection pane="bottomLeft" activeCell="I7" sqref="I7"/>
    </sheetView>
  </sheetViews>
  <sheetFormatPr defaultRowHeight="15" x14ac:dyDescent="0.25"/>
  <cols>
    <col min="1" max="1" width="30.5703125" customWidth="1"/>
    <col min="2" max="2" width="14.7109375" bestFit="1" customWidth="1"/>
    <col min="3" max="3" width="16.5703125" bestFit="1" customWidth="1"/>
    <col min="4" max="4" width="16.7109375" bestFit="1" customWidth="1"/>
    <col min="5" max="5" width="11.5703125" bestFit="1" customWidth="1"/>
    <col min="6" max="6" width="61.28515625" customWidth="1"/>
    <col min="7" max="7" width="19.42578125" bestFit="1" customWidth="1"/>
    <col min="8" max="8" width="26.7109375" style="9" customWidth="1"/>
    <col min="9" max="9" width="27.140625" customWidth="1"/>
    <col min="10" max="10" width="23.5703125" customWidth="1"/>
  </cols>
  <sheetData>
    <row r="1" spans="1:11" x14ac:dyDescent="0.25">
      <c r="A1" s="12" t="s">
        <v>24</v>
      </c>
      <c r="B1" s="12" t="s">
        <v>25</v>
      </c>
      <c r="C1" s="12" t="s">
        <v>26</v>
      </c>
      <c r="D1" s="12" t="s">
        <v>27</v>
      </c>
      <c r="E1" s="12" t="s">
        <v>28</v>
      </c>
      <c r="F1" s="12" t="s">
        <v>29</v>
      </c>
      <c r="G1" s="13" t="s">
        <v>8</v>
      </c>
      <c r="H1" s="14" t="s">
        <v>30</v>
      </c>
      <c r="I1" s="13" t="s">
        <v>31</v>
      </c>
      <c r="J1" s="13" t="s">
        <v>32</v>
      </c>
      <c r="K1" s="13" t="s">
        <v>2</v>
      </c>
    </row>
    <row r="2" spans="1:11" x14ac:dyDescent="0.25">
      <c r="A2" s="11" t="s">
        <v>369</v>
      </c>
      <c r="B2" t="s">
        <v>9</v>
      </c>
      <c r="C2" t="s">
        <v>33</v>
      </c>
      <c r="E2">
        <v>795</v>
      </c>
      <c r="F2" t="s">
        <v>254</v>
      </c>
      <c r="G2" t="s">
        <v>9</v>
      </c>
      <c r="H2" s="9" t="str">
        <f>DOLLAR(2773.330078125,2)</f>
        <v>$2,773.33</v>
      </c>
      <c r="I2">
        <v>120</v>
      </c>
      <c r="J2">
        <v>795</v>
      </c>
      <c r="K2" t="e" vm="1">
        <v>#VALUE!</v>
      </c>
    </row>
    <row r="3" spans="1:11" x14ac:dyDescent="0.25">
      <c r="A3" s="11" t="s">
        <v>369</v>
      </c>
      <c r="B3" t="s">
        <v>9</v>
      </c>
      <c r="C3" t="s">
        <v>33</v>
      </c>
      <c r="E3">
        <v>807</v>
      </c>
      <c r="F3" t="s">
        <v>259</v>
      </c>
      <c r="G3" t="s">
        <v>9</v>
      </c>
      <c r="H3" s="9" t="str">
        <f>DOLLAR(5586.48510742188,2)</f>
        <v>$5,586.49</v>
      </c>
      <c r="I3">
        <v>120</v>
      </c>
      <c r="J3">
        <v>807</v>
      </c>
      <c r="K3" t="e" vm="2">
        <v>#VALUE!</v>
      </c>
    </row>
    <row r="4" spans="1:11" x14ac:dyDescent="0.25">
      <c r="A4" s="11" t="s">
        <v>369</v>
      </c>
      <c r="B4" t="s">
        <v>9</v>
      </c>
      <c r="C4" t="s">
        <v>33</v>
      </c>
      <c r="D4" t="s">
        <v>34</v>
      </c>
      <c r="E4">
        <v>470</v>
      </c>
      <c r="F4" t="s">
        <v>35</v>
      </c>
      <c r="G4" t="s">
        <v>9</v>
      </c>
      <c r="H4" s="9" t="str">
        <f>DOLLAR(44421.9296875,2)</f>
        <v>$44,421.93</v>
      </c>
      <c r="I4">
        <v>120</v>
      </c>
      <c r="J4">
        <v>470</v>
      </c>
      <c r="K4" t="e" vm="2">
        <v>#VALUE!</v>
      </c>
    </row>
    <row r="5" spans="1:11" x14ac:dyDescent="0.25">
      <c r="A5" s="11" t="s">
        <v>369</v>
      </c>
      <c r="B5" t="s">
        <v>9</v>
      </c>
      <c r="C5" t="s">
        <v>33</v>
      </c>
      <c r="E5">
        <v>788</v>
      </c>
      <c r="F5" t="s">
        <v>260</v>
      </c>
      <c r="G5" t="s">
        <v>9</v>
      </c>
      <c r="H5" s="9" t="str">
        <f>DOLLAR(13353.0400390625,2)</f>
        <v>$13,353.04</v>
      </c>
      <c r="I5">
        <v>120</v>
      </c>
      <c r="J5">
        <v>788</v>
      </c>
      <c r="K5" t="e" vm="2">
        <v>#VALUE!</v>
      </c>
    </row>
    <row r="6" spans="1:11" x14ac:dyDescent="0.25">
      <c r="A6" s="11" t="s">
        <v>369</v>
      </c>
      <c r="B6" t="s">
        <v>9</v>
      </c>
      <c r="C6" t="s">
        <v>33</v>
      </c>
      <c r="E6">
        <v>794</v>
      </c>
      <c r="F6" t="s">
        <v>253</v>
      </c>
      <c r="G6" t="s">
        <v>9</v>
      </c>
      <c r="H6" s="9" t="str">
        <f>DOLLAR(3012.2099609375,2)</f>
        <v>$3,012.21</v>
      </c>
      <c r="I6">
        <v>120</v>
      </c>
      <c r="J6">
        <v>794</v>
      </c>
      <c r="K6" t="e" vm="2">
        <v>#VALUE!</v>
      </c>
    </row>
    <row r="7" spans="1:11" x14ac:dyDescent="0.25">
      <c r="A7" s="11" t="s">
        <v>369</v>
      </c>
      <c r="B7" t="s">
        <v>36</v>
      </c>
      <c r="C7" t="s">
        <v>33</v>
      </c>
      <c r="D7" t="s">
        <v>34</v>
      </c>
      <c r="E7">
        <v>29881</v>
      </c>
      <c r="F7" t="s">
        <v>37</v>
      </c>
      <c r="G7" t="s">
        <v>265</v>
      </c>
      <c r="H7" s="9" t="str">
        <f>DOLLAR(8234.205078125,2)</f>
        <v>$8,234.21</v>
      </c>
      <c r="I7">
        <v>360</v>
      </c>
      <c r="J7">
        <v>29881</v>
      </c>
      <c r="K7" t="e" vm="3">
        <v>#VALUE!</v>
      </c>
    </row>
    <row r="8" spans="1:11" x14ac:dyDescent="0.25">
      <c r="A8" s="11" t="s">
        <v>369</v>
      </c>
      <c r="B8" t="s">
        <v>36</v>
      </c>
      <c r="C8" t="s">
        <v>33</v>
      </c>
      <c r="D8" t="s">
        <v>34</v>
      </c>
      <c r="E8">
        <v>42820</v>
      </c>
      <c r="F8" t="s">
        <v>38</v>
      </c>
      <c r="G8" t="s">
        <v>265</v>
      </c>
      <c r="H8" s="9" t="str">
        <f>DOLLAR(3275.92504882813,2)</f>
        <v>$3,275.93</v>
      </c>
      <c r="I8">
        <v>360</v>
      </c>
      <c r="J8">
        <v>42820</v>
      </c>
      <c r="K8" t="e" vm="3">
        <v>#VALUE!</v>
      </c>
    </row>
    <row r="9" spans="1:11" x14ac:dyDescent="0.25">
      <c r="A9" s="11" t="s">
        <v>369</v>
      </c>
      <c r="B9" t="s">
        <v>36</v>
      </c>
      <c r="C9" t="s">
        <v>33</v>
      </c>
      <c r="D9" t="s">
        <v>34</v>
      </c>
      <c r="E9">
        <v>43235</v>
      </c>
      <c r="F9" t="s">
        <v>39</v>
      </c>
      <c r="G9" t="s">
        <v>265</v>
      </c>
      <c r="H9" s="9" t="str">
        <f>DOLLAR(2625.5,2)</f>
        <v>$2,625.50</v>
      </c>
      <c r="I9">
        <v>360</v>
      </c>
      <c r="J9">
        <v>43235</v>
      </c>
      <c r="K9" t="e" vm="3">
        <v>#VALUE!</v>
      </c>
    </row>
    <row r="10" spans="1:11" x14ac:dyDescent="0.25">
      <c r="A10" s="11" t="s">
        <v>369</v>
      </c>
      <c r="B10" t="s">
        <v>36</v>
      </c>
      <c r="C10" t="s">
        <v>33</v>
      </c>
      <c r="D10" t="s">
        <v>34</v>
      </c>
      <c r="E10">
        <v>43239</v>
      </c>
      <c r="F10" t="s">
        <v>40</v>
      </c>
      <c r="G10" t="s">
        <v>265</v>
      </c>
      <c r="H10" s="9" t="str">
        <f>DOLLAR(2597.69995117188,2)</f>
        <v>$2,597.70</v>
      </c>
      <c r="I10">
        <v>360</v>
      </c>
      <c r="J10">
        <v>43239</v>
      </c>
      <c r="K10" t="e" vm="3">
        <v>#VALUE!</v>
      </c>
    </row>
    <row r="11" spans="1:11" x14ac:dyDescent="0.25">
      <c r="A11" s="11" t="s">
        <v>369</v>
      </c>
      <c r="B11" t="s">
        <v>36</v>
      </c>
      <c r="C11" t="s">
        <v>33</v>
      </c>
      <c r="D11" t="s">
        <v>34</v>
      </c>
      <c r="E11">
        <v>45378</v>
      </c>
      <c r="F11" t="s">
        <v>41</v>
      </c>
      <c r="G11" t="s">
        <v>265</v>
      </c>
      <c r="H11" s="9" t="str">
        <f>DOLLAR(3172.32006835938,2)</f>
        <v>$3,172.32</v>
      </c>
      <c r="I11">
        <v>360</v>
      </c>
      <c r="J11">
        <v>45378</v>
      </c>
      <c r="K11" t="e" vm="3">
        <v>#VALUE!</v>
      </c>
    </row>
    <row r="12" spans="1:11" x14ac:dyDescent="0.25">
      <c r="A12" s="11" t="s">
        <v>369</v>
      </c>
      <c r="B12" t="s">
        <v>36</v>
      </c>
      <c r="C12" t="s">
        <v>33</v>
      </c>
      <c r="D12" t="s">
        <v>34</v>
      </c>
      <c r="E12">
        <v>45380</v>
      </c>
      <c r="F12" t="s">
        <v>42</v>
      </c>
      <c r="G12" t="s">
        <v>265</v>
      </c>
      <c r="H12" s="9" t="str">
        <f>DOLLAR(3247.28002929688,2)</f>
        <v>$3,247.28</v>
      </c>
      <c r="I12">
        <v>360</v>
      </c>
      <c r="J12">
        <v>45380</v>
      </c>
      <c r="K12" t="e" vm="3">
        <v>#VALUE!</v>
      </c>
    </row>
    <row r="13" spans="1:11" x14ac:dyDescent="0.25">
      <c r="A13" s="11" t="s">
        <v>369</v>
      </c>
      <c r="B13" t="s">
        <v>36</v>
      </c>
      <c r="C13" t="s">
        <v>33</v>
      </c>
      <c r="D13" t="s">
        <v>34</v>
      </c>
      <c r="E13">
        <v>49505</v>
      </c>
      <c r="F13" t="s">
        <v>44</v>
      </c>
      <c r="G13" t="s">
        <v>265</v>
      </c>
      <c r="H13" s="9" t="str">
        <f>DOLLAR(9423.4150390625,2)</f>
        <v>$9,423.42</v>
      </c>
      <c r="I13">
        <v>360</v>
      </c>
      <c r="J13">
        <v>49505</v>
      </c>
      <c r="K13" t="e" vm="3">
        <v>#VALUE!</v>
      </c>
    </row>
    <row r="14" spans="1:11" x14ac:dyDescent="0.25">
      <c r="A14" s="11" t="s">
        <v>369</v>
      </c>
      <c r="B14" t="s">
        <v>36</v>
      </c>
      <c r="C14" t="s">
        <v>33</v>
      </c>
      <c r="D14" t="s">
        <v>34</v>
      </c>
      <c r="E14">
        <v>62323</v>
      </c>
      <c r="F14" t="s">
        <v>45</v>
      </c>
      <c r="G14" t="s">
        <v>265</v>
      </c>
      <c r="H14" s="9" t="str">
        <f>DOLLAR(1057.97998046875,2)</f>
        <v>$1,057.98</v>
      </c>
      <c r="I14">
        <v>360</v>
      </c>
      <c r="J14">
        <v>62323</v>
      </c>
      <c r="K14" t="e" vm="3">
        <v>#VALUE!</v>
      </c>
    </row>
    <row r="15" spans="1:11" x14ac:dyDescent="0.25">
      <c r="A15" s="11" t="s">
        <v>369</v>
      </c>
      <c r="B15" t="s">
        <v>36</v>
      </c>
      <c r="C15" t="s">
        <v>33</v>
      </c>
      <c r="D15" t="s">
        <v>34</v>
      </c>
      <c r="E15">
        <v>64483</v>
      </c>
      <c r="F15" t="s">
        <v>46</v>
      </c>
      <c r="G15" t="s">
        <v>265</v>
      </c>
      <c r="H15" s="9" t="str">
        <f>DOLLAR(1146.06005859375,2)</f>
        <v>$1,146.06</v>
      </c>
      <c r="I15">
        <v>360</v>
      </c>
      <c r="J15">
        <v>64483</v>
      </c>
      <c r="K15" t="e" vm="3">
        <v>#VALUE!</v>
      </c>
    </row>
    <row r="16" spans="1:11" x14ac:dyDescent="0.25">
      <c r="A16" s="11" t="s">
        <v>369</v>
      </c>
      <c r="B16" t="s">
        <v>36</v>
      </c>
      <c r="C16" t="s">
        <v>33</v>
      </c>
      <c r="D16" t="s">
        <v>34</v>
      </c>
      <c r="E16">
        <v>66821</v>
      </c>
      <c r="F16" t="s">
        <v>47</v>
      </c>
      <c r="G16" t="s">
        <v>265</v>
      </c>
      <c r="H16" s="9" t="str">
        <f>DOLLAR(1623,2)</f>
        <v>$1,623.00</v>
      </c>
      <c r="I16">
        <v>360</v>
      </c>
      <c r="J16">
        <v>66821</v>
      </c>
      <c r="K16" t="e" vm="3">
        <v>#VALUE!</v>
      </c>
    </row>
    <row r="17" spans="1:11" x14ac:dyDescent="0.25">
      <c r="A17" s="11" t="s">
        <v>369</v>
      </c>
      <c r="B17" t="s">
        <v>36</v>
      </c>
      <c r="C17" t="s">
        <v>33</v>
      </c>
      <c r="D17" t="s">
        <v>34</v>
      </c>
      <c r="E17">
        <v>66984</v>
      </c>
      <c r="F17" t="s">
        <v>48</v>
      </c>
      <c r="G17" t="s">
        <v>265</v>
      </c>
      <c r="H17" s="9" t="str">
        <f>DOLLAR(4281.60009765625,2)</f>
        <v>$4,281.60</v>
      </c>
      <c r="I17">
        <v>360</v>
      </c>
      <c r="J17">
        <v>66984</v>
      </c>
      <c r="K17" t="e" vm="3">
        <v>#VALUE!</v>
      </c>
    </row>
    <row r="18" spans="1:11" x14ac:dyDescent="0.25">
      <c r="A18" s="11" t="s">
        <v>369</v>
      </c>
      <c r="B18" t="s">
        <v>36</v>
      </c>
      <c r="C18" t="s">
        <v>12</v>
      </c>
      <c r="D18" t="s">
        <v>34</v>
      </c>
      <c r="E18">
        <v>70450</v>
      </c>
      <c r="F18" t="s">
        <v>49</v>
      </c>
      <c r="G18" t="s">
        <v>310</v>
      </c>
      <c r="H18" s="15">
        <v>1294</v>
      </c>
      <c r="I18">
        <v>351</v>
      </c>
      <c r="J18">
        <v>2901991</v>
      </c>
      <c r="K18" t="e" vm="4">
        <v>#VALUE!</v>
      </c>
    </row>
    <row r="19" spans="1:11" x14ac:dyDescent="0.25">
      <c r="A19" s="11" t="s">
        <v>369</v>
      </c>
      <c r="B19" t="s">
        <v>36</v>
      </c>
      <c r="C19" t="s">
        <v>12</v>
      </c>
      <c r="D19" t="s">
        <v>34</v>
      </c>
      <c r="E19">
        <v>70553</v>
      </c>
      <c r="F19" t="s">
        <v>50</v>
      </c>
      <c r="G19" t="s">
        <v>320</v>
      </c>
      <c r="H19" s="15">
        <v>4438</v>
      </c>
      <c r="I19">
        <v>611</v>
      </c>
      <c r="J19">
        <v>2702016</v>
      </c>
      <c r="K19" t="e" vm="5">
        <v>#VALUE!</v>
      </c>
    </row>
    <row r="20" spans="1:11" x14ac:dyDescent="0.25">
      <c r="A20" s="11" t="s">
        <v>369</v>
      </c>
      <c r="B20" t="s">
        <v>36</v>
      </c>
      <c r="C20" t="s">
        <v>12</v>
      </c>
      <c r="D20" t="s">
        <v>34</v>
      </c>
      <c r="E20">
        <v>72110</v>
      </c>
      <c r="F20" t="s">
        <v>51</v>
      </c>
      <c r="G20" t="s">
        <v>13</v>
      </c>
      <c r="H20" s="15">
        <v>313</v>
      </c>
      <c r="I20">
        <v>320</v>
      </c>
      <c r="J20">
        <v>2502052</v>
      </c>
      <c r="K20" t="e" vm="6">
        <v>#VALUE!</v>
      </c>
    </row>
    <row r="21" spans="1:11" x14ac:dyDescent="0.25">
      <c r="A21" s="11" t="s">
        <v>369</v>
      </c>
      <c r="B21" t="s">
        <v>36</v>
      </c>
      <c r="C21" t="s">
        <v>12</v>
      </c>
      <c r="D21" t="s">
        <v>34</v>
      </c>
      <c r="E21">
        <v>72148</v>
      </c>
      <c r="F21" t="s">
        <v>52</v>
      </c>
      <c r="G21" t="s">
        <v>320</v>
      </c>
      <c r="H21" s="15">
        <v>2738</v>
      </c>
      <c r="I21">
        <v>612</v>
      </c>
      <c r="J21">
        <v>2702068</v>
      </c>
      <c r="K21" t="e" vm="5">
        <v>#VALUE!</v>
      </c>
    </row>
    <row r="22" spans="1:11" x14ac:dyDescent="0.25">
      <c r="A22" s="11" t="s">
        <v>369</v>
      </c>
      <c r="B22" t="s">
        <v>36</v>
      </c>
      <c r="C22" t="s">
        <v>12</v>
      </c>
      <c r="D22" t="s">
        <v>34</v>
      </c>
      <c r="E22">
        <v>72193</v>
      </c>
      <c r="F22" t="s">
        <v>53</v>
      </c>
      <c r="G22" t="s">
        <v>310</v>
      </c>
      <c r="H22" s="15">
        <v>1411</v>
      </c>
      <c r="I22">
        <v>350</v>
      </c>
      <c r="J22">
        <v>2902077</v>
      </c>
      <c r="K22" t="e" vm="4">
        <v>#VALUE!</v>
      </c>
    </row>
    <row r="23" spans="1:11" x14ac:dyDescent="0.25">
      <c r="A23" s="11" t="s">
        <v>369</v>
      </c>
      <c r="B23" t="s">
        <v>36</v>
      </c>
      <c r="C23" t="s">
        <v>12</v>
      </c>
      <c r="D23" t="s">
        <v>34</v>
      </c>
      <c r="E23">
        <v>73721</v>
      </c>
      <c r="F23" t="s">
        <v>54</v>
      </c>
      <c r="G23" t="s">
        <v>320</v>
      </c>
      <c r="H23" s="15">
        <v>2346</v>
      </c>
      <c r="I23">
        <v>610</v>
      </c>
      <c r="J23">
        <v>2772161</v>
      </c>
      <c r="K23" t="e" vm="5">
        <v>#VALUE!</v>
      </c>
    </row>
    <row r="24" spans="1:11" x14ac:dyDescent="0.25">
      <c r="A24" s="11" t="s">
        <v>369</v>
      </c>
      <c r="B24" t="s">
        <v>36</v>
      </c>
      <c r="C24" t="s">
        <v>12</v>
      </c>
      <c r="D24" t="s">
        <v>34</v>
      </c>
      <c r="E24">
        <v>74177</v>
      </c>
      <c r="F24" t="s">
        <v>55</v>
      </c>
      <c r="G24" t="s">
        <v>310</v>
      </c>
      <c r="H24" s="15">
        <v>1380</v>
      </c>
      <c r="I24">
        <v>350</v>
      </c>
      <c r="J24">
        <v>2902175</v>
      </c>
      <c r="K24" t="e" vm="4">
        <v>#VALUE!</v>
      </c>
    </row>
    <row r="25" spans="1:11" x14ac:dyDescent="0.25">
      <c r="A25" s="11" t="s">
        <v>369</v>
      </c>
      <c r="B25" t="s">
        <v>36</v>
      </c>
      <c r="C25" t="s">
        <v>12</v>
      </c>
      <c r="D25" t="s">
        <v>34</v>
      </c>
      <c r="E25">
        <v>76700</v>
      </c>
      <c r="F25" t="s">
        <v>56</v>
      </c>
      <c r="G25" t="s">
        <v>257</v>
      </c>
      <c r="H25" s="15">
        <v>456</v>
      </c>
      <c r="I25">
        <v>402</v>
      </c>
      <c r="J25">
        <v>3102304</v>
      </c>
      <c r="K25" t="e" vm="7">
        <v>#VALUE!</v>
      </c>
    </row>
    <row r="26" spans="1:11" x14ac:dyDescent="0.25">
      <c r="A26" s="11" t="s">
        <v>369</v>
      </c>
      <c r="B26" t="s">
        <v>36</v>
      </c>
      <c r="C26" t="s">
        <v>12</v>
      </c>
      <c r="D26" t="s">
        <v>34</v>
      </c>
      <c r="E26">
        <v>76830</v>
      </c>
      <c r="F26" t="s">
        <v>57</v>
      </c>
      <c r="G26" t="s">
        <v>257</v>
      </c>
      <c r="H26" s="15">
        <v>318</v>
      </c>
      <c r="I26">
        <v>402</v>
      </c>
      <c r="J26">
        <v>3102326</v>
      </c>
      <c r="K26" t="e" vm="7">
        <v>#VALUE!</v>
      </c>
    </row>
    <row r="27" spans="1:11" x14ac:dyDescent="0.25">
      <c r="A27" s="11" t="s">
        <v>369</v>
      </c>
      <c r="B27" t="s">
        <v>36</v>
      </c>
      <c r="C27" t="s">
        <v>12</v>
      </c>
      <c r="D27" t="s">
        <v>34</v>
      </c>
      <c r="E27">
        <v>77065</v>
      </c>
      <c r="F27" t="s">
        <v>58</v>
      </c>
      <c r="G27" t="s">
        <v>12</v>
      </c>
      <c r="H27" s="15">
        <v>318</v>
      </c>
      <c r="I27">
        <v>401</v>
      </c>
      <c r="J27">
        <v>2170044</v>
      </c>
      <c r="K27" t="e" vm="6">
        <v>#VALUE!</v>
      </c>
    </row>
    <row r="28" spans="1:11" x14ac:dyDescent="0.25">
      <c r="A28" s="11" t="s">
        <v>369</v>
      </c>
      <c r="B28" t="s">
        <v>36</v>
      </c>
      <c r="C28" t="s">
        <v>12</v>
      </c>
      <c r="D28" t="s">
        <v>34</v>
      </c>
      <c r="E28">
        <v>77066</v>
      </c>
      <c r="F28" t="s">
        <v>59</v>
      </c>
      <c r="G28" t="s">
        <v>12</v>
      </c>
      <c r="H28" s="15">
        <v>460</v>
      </c>
      <c r="I28">
        <v>401</v>
      </c>
      <c r="J28">
        <v>2100043</v>
      </c>
      <c r="K28" t="e" vm="6">
        <v>#VALUE!</v>
      </c>
    </row>
    <row r="29" spans="1:11" x14ac:dyDescent="0.25">
      <c r="A29" s="11" t="s">
        <v>369</v>
      </c>
      <c r="B29" t="s">
        <v>36</v>
      </c>
      <c r="C29" t="s">
        <v>12</v>
      </c>
      <c r="D29" t="s">
        <v>34</v>
      </c>
      <c r="E29">
        <v>77067</v>
      </c>
      <c r="F29" t="s">
        <v>60</v>
      </c>
      <c r="G29" t="s">
        <v>12</v>
      </c>
      <c r="H29" s="15">
        <v>396</v>
      </c>
      <c r="I29">
        <v>403</v>
      </c>
      <c r="J29">
        <v>2102789</v>
      </c>
      <c r="K29" t="e" vm="6">
        <v>#VALUE!</v>
      </c>
    </row>
    <row r="30" spans="1:11" x14ac:dyDescent="0.25">
      <c r="A30" s="11" t="s">
        <v>369</v>
      </c>
      <c r="B30" t="s">
        <v>36</v>
      </c>
      <c r="C30" t="s">
        <v>61</v>
      </c>
      <c r="D30" t="s">
        <v>34</v>
      </c>
      <c r="E30">
        <v>80053</v>
      </c>
      <c r="F30" t="s">
        <v>62</v>
      </c>
      <c r="G30" t="s">
        <v>10</v>
      </c>
      <c r="H30" s="15">
        <v>177</v>
      </c>
      <c r="I30">
        <v>301</v>
      </c>
      <c r="J30">
        <v>1000021</v>
      </c>
      <c r="K30" t="e" vm="8">
        <v>#VALUE!</v>
      </c>
    </row>
    <row r="31" spans="1:11" x14ac:dyDescent="0.25">
      <c r="A31" s="11" t="s">
        <v>369</v>
      </c>
      <c r="B31" t="s">
        <v>36</v>
      </c>
      <c r="C31" t="s">
        <v>61</v>
      </c>
      <c r="D31" t="s">
        <v>34</v>
      </c>
      <c r="E31">
        <v>80055</v>
      </c>
      <c r="F31" t="s">
        <v>63</v>
      </c>
      <c r="G31" t="s">
        <v>10</v>
      </c>
      <c r="H31" s="15">
        <v>304</v>
      </c>
      <c r="I31">
        <v>300</v>
      </c>
      <c r="J31">
        <v>1000022</v>
      </c>
      <c r="K31" t="e" vm="8">
        <v>#VALUE!</v>
      </c>
    </row>
    <row r="32" spans="1:11" x14ac:dyDescent="0.25">
      <c r="A32" s="11" t="s">
        <v>369</v>
      </c>
      <c r="B32" t="s">
        <v>36</v>
      </c>
      <c r="C32" t="s">
        <v>61</v>
      </c>
      <c r="D32" t="s">
        <v>34</v>
      </c>
      <c r="E32">
        <v>80076</v>
      </c>
      <c r="F32" t="s">
        <v>64</v>
      </c>
      <c r="G32" t="s">
        <v>10</v>
      </c>
      <c r="H32" s="15">
        <v>107</v>
      </c>
      <c r="I32">
        <v>301</v>
      </c>
      <c r="J32">
        <v>1000026</v>
      </c>
      <c r="K32" t="e" vm="8">
        <v>#VALUE!</v>
      </c>
    </row>
    <row r="33" spans="1:11" x14ac:dyDescent="0.25">
      <c r="A33" s="11" t="s">
        <v>369</v>
      </c>
      <c r="B33" t="s">
        <v>36</v>
      </c>
      <c r="C33" t="s">
        <v>61</v>
      </c>
      <c r="D33" t="s">
        <v>34</v>
      </c>
      <c r="E33">
        <v>81003</v>
      </c>
      <c r="F33" t="s">
        <v>65</v>
      </c>
      <c r="G33" t="s">
        <v>10</v>
      </c>
      <c r="H33" s="15">
        <v>47</v>
      </c>
      <c r="I33">
        <v>301</v>
      </c>
      <c r="J33">
        <v>1000091</v>
      </c>
      <c r="K33" t="e" vm="8">
        <v>#VALUE!</v>
      </c>
    </row>
    <row r="34" spans="1:11" x14ac:dyDescent="0.25">
      <c r="A34" s="11" t="s">
        <v>369</v>
      </c>
      <c r="B34" t="s">
        <v>36</v>
      </c>
      <c r="C34" t="s">
        <v>61</v>
      </c>
      <c r="D34" t="s">
        <v>34</v>
      </c>
      <c r="E34">
        <v>84153</v>
      </c>
      <c r="F34" t="s">
        <v>66</v>
      </c>
      <c r="G34" t="s">
        <v>10</v>
      </c>
      <c r="H34" s="15">
        <v>144</v>
      </c>
      <c r="I34">
        <v>301</v>
      </c>
      <c r="J34">
        <v>1000477</v>
      </c>
      <c r="K34" t="e" vm="8">
        <v>#VALUE!</v>
      </c>
    </row>
    <row r="35" spans="1:11" x14ac:dyDescent="0.25">
      <c r="A35" s="11" t="s">
        <v>369</v>
      </c>
      <c r="B35" t="s">
        <v>36</v>
      </c>
      <c r="C35" t="s">
        <v>61</v>
      </c>
      <c r="D35" t="s">
        <v>34</v>
      </c>
      <c r="E35">
        <v>84154</v>
      </c>
      <c r="F35" t="s">
        <v>67</v>
      </c>
      <c r="G35" t="s">
        <v>10</v>
      </c>
      <c r="H35" s="15">
        <v>128</v>
      </c>
      <c r="I35">
        <v>301</v>
      </c>
      <c r="J35">
        <v>1000478</v>
      </c>
      <c r="K35" t="e" vm="8">
        <v>#VALUE!</v>
      </c>
    </row>
    <row r="36" spans="1:11" x14ac:dyDescent="0.25">
      <c r="A36" s="11" t="s">
        <v>369</v>
      </c>
      <c r="B36" t="s">
        <v>36</v>
      </c>
      <c r="C36" t="s">
        <v>61</v>
      </c>
      <c r="D36" t="s">
        <v>34</v>
      </c>
      <c r="E36">
        <v>85610</v>
      </c>
      <c r="F36" t="s">
        <v>68</v>
      </c>
      <c r="G36" t="s">
        <v>10</v>
      </c>
      <c r="H36" s="15">
        <v>53</v>
      </c>
      <c r="I36">
        <v>305</v>
      </c>
      <c r="J36">
        <v>1000612</v>
      </c>
      <c r="K36" t="e" vm="8">
        <v>#VALUE!</v>
      </c>
    </row>
    <row r="37" spans="1:11" x14ac:dyDescent="0.25">
      <c r="A37" s="11" t="s">
        <v>369</v>
      </c>
      <c r="B37" t="s">
        <v>36</v>
      </c>
      <c r="C37" t="s">
        <v>61</v>
      </c>
      <c r="D37" t="s">
        <v>34</v>
      </c>
      <c r="E37">
        <v>85730</v>
      </c>
      <c r="F37" t="s">
        <v>69</v>
      </c>
      <c r="G37" t="s">
        <v>10</v>
      </c>
      <c r="H37" s="15">
        <v>51</v>
      </c>
      <c r="I37">
        <v>305</v>
      </c>
      <c r="J37">
        <v>1000627</v>
      </c>
      <c r="K37" t="e" vm="8">
        <v>#VALUE!</v>
      </c>
    </row>
    <row r="38" spans="1:11" x14ac:dyDescent="0.25">
      <c r="A38" s="11" t="s">
        <v>369</v>
      </c>
      <c r="B38" t="s">
        <v>70</v>
      </c>
      <c r="C38" t="s">
        <v>71</v>
      </c>
      <c r="D38" t="s">
        <v>34</v>
      </c>
      <c r="E38">
        <v>95810</v>
      </c>
      <c r="F38" t="s">
        <v>72</v>
      </c>
      <c r="G38" t="s">
        <v>71</v>
      </c>
      <c r="H38" s="15">
        <v>3106</v>
      </c>
      <c r="I38">
        <v>920</v>
      </c>
      <c r="J38">
        <v>4400002</v>
      </c>
      <c r="K38" t="e" vm="9">
        <v>#VALUE!</v>
      </c>
    </row>
    <row r="39" spans="1:11" x14ac:dyDescent="0.25">
      <c r="A39" s="11" t="s">
        <v>369</v>
      </c>
      <c r="B39" t="s">
        <v>36</v>
      </c>
      <c r="C39" t="s">
        <v>74</v>
      </c>
      <c r="D39" t="s">
        <v>34</v>
      </c>
      <c r="E39">
        <v>99203</v>
      </c>
      <c r="F39" t="s">
        <v>75</v>
      </c>
      <c r="G39" t="s">
        <v>252</v>
      </c>
      <c r="H39" s="15">
        <v>221</v>
      </c>
      <c r="I39">
        <v>761</v>
      </c>
      <c r="J39">
        <v>200089</v>
      </c>
      <c r="K39" t="e" vm="1">
        <v>#VALUE!</v>
      </c>
    </row>
    <row r="40" spans="1:11" x14ac:dyDescent="0.25">
      <c r="A40" s="11" t="s">
        <v>369</v>
      </c>
      <c r="B40" t="s">
        <v>36</v>
      </c>
      <c r="C40" t="s">
        <v>74</v>
      </c>
      <c r="D40" t="s">
        <v>34</v>
      </c>
      <c r="E40">
        <v>99204</v>
      </c>
      <c r="F40" t="s">
        <v>76</v>
      </c>
      <c r="G40" t="s">
        <v>252</v>
      </c>
      <c r="H40" s="15">
        <v>357</v>
      </c>
      <c r="I40">
        <v>761</v>
      </c>
      <c r="J40">
        <v>200090</v>
      </c>
      <c r="K40" t="e" vm="1">
        <v>#VALUE!</v>
      </c>
    </row>
    <row r="41" spans="1:11" x14ac:dyDescent="0.25">
      <c r="A41" s="11" t="s">
        <v>369</v>
      </c>
      <c r="B41" t="s">
        <v>36</v>
      </c>
      <c r="C41" t="s">
        <v>74</v>
      </c>
      <c r="D41" t="s">
        <v>34</v>
      </c>
      <c r="E41">
        <v>99205</v>
      </c>
      <c r="F41" t="s">
        <v>77</v>
      </c>
      <c r="G41" t="s">
        <v>252</v>
      </c>
      <c r="H41" s="15">
        <v>459</v>
      </c>
      <c r="I41">
        <v>761</v>
      </c>
      <c r="J41">
        <v>200091</v>
      </c>
      <c r="K41" t="e" vm="1">
        <v>#VALUE!</v>
      </c>
    </row>
    <row r="42" spans="1:11" x14ac:dyDescent="0.25">
      <c r="A42" s="11" t="s">
        <v>369</v>
      </c>
      <c r="B42" t="s">
        <v>36</v>
      </c>
      <c r="C42" t="s">
        <v>74</v>
      </c>
      <c r="D42" t="s">
        <v>34</v>
      </c>
      <c r="E42">
        <v>99243</v>
      </c>
      <c r="F42" t="s">
        <v>78</v>
      </c>
      <c r="G42" t="s">
        <v>252</v>
      </c>
      <c r="H42" s="15">
        <v>126</v>
      </c>
      <c r="I42">
        <v>510</v>
      </c>
      <c r="J42">
        <v>8002831</v>
      </c>
      <c r="K42" t="e" vm="1">
        <v>#VALUE!</v>
      </c>
    </row>
    <row r="43" spans="1:11" x14ac:dyDescent="0.25">
      <c r="A43" s="11" t="s">
        <v>369</v>
      </c>
      <c r="B43" t="s">
        <v>36</v>
      </c>
      <c r="C43" t="s">
        <v>74</v>
      </c>
      <c r="D43" t="s">
        <v>34</v>
      </c>
      <c r="E43">
        <v>99244</v>
      </c>
      <c r="F43" t="s">
        <v>79</v>
      </c>
      <c r="G43" t="s">
        <v>252</v>
      </c>
      <c r="H43" s="15">
        <v>187</v>
      </c>
      <c r="I43">
        <v>510</v>
      </c>
      <c r="J43">
        <v>8002832</v>
      </c>
      <c r="K43" t="e" vm="1">
        <v>#VALUE!</v>
      </c>
    </row>
    <row r="44" spans="1:11" x14ac:dyDescent="0.25">
      <c r="A44" s="11" t="s">
        <v>369</v>
      </c>
      <c r="B44" t="s">
        <v>36</v>
      </c>
      <c r="C44" t="s">
        <v>74</v>
      </c>
      <c r="D44" t="s">
        <v>34</v>
      </c>
      <c r="E44">
        <v>99385</v>
      </c>
      <c r="F44" t="s">
        <v>80</v>
      </c>
      <c r="G44" t="s">
        <v>252</v>
      </c>
      <c r="H44" s="15">
        <v>122</v>
      </c>
      <c r="I44">
        <v>510</v>
      </c>
      <c r="J44">
        <v>8002885</v>
      </c>
      <c r="K44" t="e" vm="1">
        <v>#VALUE!</v>
      </c>
    </row>
    <row r="45" spans="1:11" x14ac:dyDescent="0.25">
      <c r="A45" s="11" t="s">
        <v>369</v>
      </c>
      <c r="B45" t="s">
        <v>36</v>
      </c>
      <c r="C45" t="s">
        <v>74</v>
      </c>
      <c r="D45" t="s">
        <v>34</v>
      </c>
      <c r="E45">
        <v>99386</v>
      </c>
      <c r="F45" t="s">
        <v>80</v>
      </c>
      <c r="G45" t="s">
        <v>252</v>
      </c>
      <c r="H45" s="15">
        <v>141</v>
      </c>
      <c r="I45">
        <v>510</v>
      </c>
      <c r="J45">
        <v>8002886</v>
      </c>
      <c r="K45" t="e" vm="1">
        <v>#VALUE!</v>
      </c>
    </row>
    <row r="46" spans="1:11" x14ac:dyDescent="0.25">
      <c r="A46" s="11" t="s">
        <v>369</v>
      </c>
      <c r="B46" t="s">
        <v>36</v>
      </c>
      <c r="C46" t="s">
        <v>33</v>
      </c>
      <c r="E46">
        <v>11042</v>
      </c>
      <c r="F46" t="s">
        <v>81</v>
      </c>
      <c r="G46" t="s">
        <v>265</v>
      </c>
      <c r="H46" s="15">
        <v>191</v>
      </c>
      <c r="I46">
        <v>761</v>
      </c>
      <c r="J46">
        <v>200132</v>
      </c>
      <c r="K46" t="e" vm="3">
        <v>#VALUE!</v>
      </c>
    </row>
    <row r="47" spans="1:11" x14ac:dyDescent="0.25">
      <c r="A47" s="11" t="s">
        <v>369</v>
      </c>
      <c r="B47" t="s">
        <v>36</v>
      </c>
      <c r="C47" t="s">
        <v>12</v>
      </c>
      <c r="E47">
        <v>19083</v>
      </c>
      <c r="F47" t="s">
        <v>83</v>
      </c>
      <c r="G47" t="s">
        <v>257</v>
      </c>
      <c r="H47" s="15">
        <v>595</v>
      </c>
      <c r="I47">
        <v>510</v>
      </c>
      <c r="J47">
        <v>8070235</v>
      </c>
      <c r="K47" t="e" vm="7">
        <v>#VALUE!</v>
      </c>
    </row>
    <row r="48" spans="1:11" x14ac:dyDescent="0.25">
      <c r="A48" s="11" t="s">
        <v>369</v>
      </c>
      <c r="B48" t="s">
        <v>36</v>
      </c>
      <c r="C48" t="s">
        <v>33</v>
      </c>
      <c r="E48">
        <v>20610</v>
      </c>
      <c r="F48" t="s">
        <v>86</v>
      </c>
      <c r="G48" t="s">
        <v>265</v>
      </c>
      <c r="H48" s="15">
        <v>261</v>
      </c>
      <c r="I48">
        <v>964</v>
      </c>
      <c r="J48">
        <v>720506</v>
      </c>
      <c r="K48" t="e" vm="3">
        <v>#VALUE!</v>
      </c>
    </row>
    <row r="49" spans="1:11" x14ac:dyDescent="0.25">
      <c r="A49" s="11" t="s">
        <v>369</v>
      </c>
      <c r="B49" t="s">
        <v>36</v>
      </c>
      <c r="C49" t="s">
        <v>33</v>
      </c>
      <c r="E49">
        <v>32555</v>
      </c>
      <c r="F49" t="s">
        <v>87</v>
      </c>
      <c r="G49" t="s">
        <v>265</v>
      </c>
      <c r="H49" s="15">
        <v>1022</v>
      </c>
      <c r="I49">
        <v>761</v>
      </c>
      <c r="J49">
        <v>200114</v>
      </c>
      <c r="K49" t="e" vm="3">
        <v>#VALUE!</v>
      </c>
    </row>
    <row r="50" spans="1:11" x14ac:dyDescent="0.25">
      <c r="A50" s="11" t="s">
        <v>369</v>
      </c>
      <c r="B50" t="s">
        <v>36</v>
      </c>
      <c r="C50" t="s">
        <v>33</v>
      </c>
      <c r="E50">
        <v>45330</v>
      </c>
      <c r="F50" t="s">
        <v>89</v>
      </c>
      <c r="G50" t="s">
        <v>265</v>
      </c>
      <c r="H50" s="15">
        <v>532</v>
      </c>
      <c r="I50">
        <v>982</v>
      </c>
      <c r="J50">
        <v>9201322</v>
      </c>
      <c r="K50" t="e" vm="3">
        <v>#VALUE!</v>
      </c>
    </row>
    <row r="51" spans="1:11" x14ac:dyDescent="0.25">
      <c r="A51" s="11" t="s">
        <v>369</v>
      </c>
      <c r="B51" t="s">
        <v>36</v>
      </c>
      <c r="C51" t="s">
        <v>33</v>
      </c>
      <c r="E51">
        <v>58558</v>
      </c>
      <c r="F51" t="s">
        <v>92</v>
      </c>
      <c r="G51" t="s">
        <v>265</v>
      </c>
      <c r="H51" s="15">
        <v>3984</v>
      </c>
      <c r="I51">
        <v>982</v>
      </c>
      <c r="J51">
        <v>9201680</v>
      </c>
      <c r="K51" t="e" vm="3">
        <v>#VALUE!</v>
      </c>
    </row>
    <row r="52" spans="1:11" x14ac:dyDescent="0.25">
      <c r="A52" s="11" t="s">
        <v>369</v>
      </c>
      <c r="B52" t="s">
        <v>36</v>
      </c>
      <c r="C52" t="s">
        <v>12</v>
      </c>
      <c r="E52">
        <v>70486</v>
      </c>
      <c r="F52" t="s">
        <v>93</v>
      </c>
      <c r="G52" t="s">
        <v>310</v>
      </c>
      <c r="H52" s="15">
        <v>1656</v>
      </c>
      <c r="I52">
        <v>350</v>
      </c>
      <c r="J52">
        <v>2901997</v>
      </c>
      <c r="K52" t="e" vm="4">
        <v>#VALUE!</v>
      </c>
    </row>
    <row r="53" spans="1:11" x14ac:dyDescent="0.25">
      <c r="A53" s="11" t="s">
        <v>369</v>
      </c>
      <c r="B53" t="s">
        <v>36</v>
      </c>
      <c r="C53" t="s">
        <v>12</v>
      </c>
      <c r="E53">
        <v>70491</v>
      </c>
      <c r="F53" t="s">
        <v>94</v>
      </c>
      <c r="G53" t="s">
        <v>310</v>
      </c>
      <c r="H53" s="15">
        <v>1406</v>
      </c>
      <c r="I53">
        <v>351</v>
      </c>
      <c r="J53">
        <v>2902001</v>
      </c>
      <c r="K53" t="e" vm="4">
        <v>#VALUE!</v>
      </c>
    </row>
    <row r="54" spans="1:11" x14ac:dyDescent="0.25">
      <c r="A54" s="11" t="s">
        <v>369</v>
      </c>
      <c r="B54" t="s">
        <v>36</v>
      </c>
      <c r="C54" t="s">
        <v>12</v>
      </c>
      <c r="E54">
        <v>70496</v>
      </c>
      <c r="F54" t="s">
        <v>95</v>
      </c>
      <c r="G54" t="s">
        <v>310</v>
      </c>
      <c r="H54" s="15">
        <v>1903</v>
      </c>
      <c r="I54">
        <v>351</v>
      </c>
      <c r="J54">
        <v>2902003</v>
      </c>
      <c r="K54" t="e" vm="4">
        <v>#VALUE!</v>
      </c>
    </row>
    <row r="55" spans="1:11" x14ac:dyDescent="0.25">
      <c r="A55" s="11" t="s">
        <v>369</v>
      </c>
      <c r="B55" t="s">
        <v>36</v>
      </c>
      <c r="C55" t="s">
        <v>12</v>
      </c>
      <c r="E55">
        <v>70498</v>
      </c>
      <c r="F55" t="s">
        <v>96</v>
      </c>
      <c r="G55" t="s">
        <v>310</v>
      </c>
      <c r="H55" s="15">
        <v>1918</v>
      </c>
      <c r="I55">
        <v>351</v>
      </c>
      <c r="J55">
        <v>2902004</v>
      </c>
      <c r="K55" t="e" vm="4">
        <v>#VALUE!</v>
      </c>
    </row>
    <row r="56" spans="1:11" x14ac:dyDescent="0.25">
      <c r="A56" s="11" t="s">
        <v>369</v>
      </c>
      <c r="B56" t="s">
        <v>36</v>
      </c>
      <c r="C56" t="s">
        <v>12</v>
      </c>
      <c r="E56">
        <v>70544</v>
      </c>
      <c r="F56" t="s">
        <v>97</v>
      </c>
      <c r="G56" t="s">
        <v>320</v>
      </c>
      <c r="H56" s="15">
        <v>2717</v>
      </c>
      <c r="I56">
        <v>615</v>
      </c>
      <c r="J56">
        <v>2702008</v>
      </c>
      <c r="K56" t="e" vm="5">
        <v>#VALUE!</v>
      </c>
    </row>
    <row r="57" spans="1:11" x14ac:dyDescent="0.25">
      <c r="A57" s="11" t="s">
        <v>369</v>
      </c>
      <c r="B57" t="s">
        <v>36</v>
      </c>
      <c r="C57" t="s">
        <v>12</v>
      </c>
      <c r="E57">
        <v>70551</v>
      </c>
      <c r="F57" t="s">
        <v>98</v>
      </c>
      <c r="G57" t="s">
        <v>320</v>
      </c>
      <c r="H57" s="15">
        <v>2863</v>
      </c>
      <c r="I57">
        <v>611</v>
      </c>
      <c r="J57">
        <v>2702014</v>
      </c>
      <c r="K57" t="e" vm="5">
        <v>#VALUE!</v>
      </c>
    </row>
    <row r="58" spans="1:11" x14ac:dyDescent="0.25">
      <c r="A58" s="11" t="s">
        <v>369</v>
      </c>
      <c r="B58" t="s">
        <v>36</v>
      </c>
      <c r="C58" t="s">
        <v>12</v>
      </c>
      <c r="E58">
        <v>70552</v>
      </c>
      <c r="F58" t="s">
        <v>99</v>
      </c>
      <c r="G58" t="s">
        <v>320</v>
      </c>
      <c r="H58" s="15">
        <v>3150</v>
      </c>
      <c r="I58">
        <v>611</v>
      </c>
      <c r="J58">
        <v>2702015</v>
      </c>
      <c r="K58" t="e" vm="5">
        <v>#VALUE!</v>
      </c>
    </row>
    <row r="59" spans="1:11" x14ac:dyDescent="0.25">
      <c r="A59" s="11" t="s">
        <v>369</v>
      </c>
      <c r="B59" t="s">
        <v>36</v>
      </c>
      <c r="C59" t="s">
        <v>12</v>
      </c>
      <c r="E59">
        <v>71045</v>
      </c>
      <c r="F59" t="s">
        <v>100</v>
      </c>
      <c r="G59" t="s">
        <v>13</v>
      </c>
      <c r="H59" s="15">
        <v>52</v>
      </c>
      <c r="I59">
        <v>972</v>
      </c>
      <c r="J59">
        <v>9302018</v>
      </c>
      <c r="K59" t="e" vm="6">
        <v>#VALUE!</v>
      </c>
    </row>
    <row r="60" spans="1:11" x14ac:dyDescent="0.25">
      <c r="A60" s="11" t="s">
        <v>369</v>
      </c>
      <c r="B60" t="s">
        <v>36</v>
      </c>
      <c r="C60" t="s">
        <v>12</v>
      </c>
      <c r="E60">
        <v>71046</v>
      </c>
      <c r="F60" t="s">
        <v>101</v>
      </c>
      <c r="G60" t="s">
        <v>13</v>
      </c>
      <c r="H60" s="15">
        <v>162</v>
      </c>
      <c r="I60">
        <v>324</v>
      </c>
      <c r="J60">
        <v>2502020</v>
      </c>
      <c r="K60" t="e" vm="6">
        <v>#VALUE!</v>
      </c>
    </row>
    <row r="61" spans="1:11" x14ac:dyDescent="0.25">
      <c r="A61" s="11" t="s">
        <v>369</v>
      </c>
      <c r="B61" t="s">
        <v>36</v>
      </c>
      <c r="C61" t="s">
        <v>12</v>
      </c>
      <c r="E61">
        <v>71250</v>
      </c>
      <c r="F61" t="s">
        <v>102</v>
      </c>
      <c r="G61" t="s">
        <v>310</v>
      </c>
      <c r="H61" s="15">
        <v>1341</v>
      </c>
      <c r="I61">
        <v>352</v>
      </c>
      <c r="J61">
        <v>2902032</v>
      </c>
      <c r="K61" t="e" vm="4">
        <v>#VALUE!</v>
      </c>
    </row>
    <row r="62" spans="1:11" x14ac:dyDescent="0.25">
      <c r="A62" s="11" t="s">
        <v>369</v>
      </c>
      <c r="B62" t="s">
        <v>36</v>
      </c>
      <c r="C62" t="s">
        <v>12</v>
      </c>
      <c r="E62">
        <v>71260</v>
      </c>
      <c r="F62" t="s">
        <v>103</v>
      </c>
      <c r="G62" t="s">
        <v>310</v>
      </c>
      <c r="H62" s="15">
        <v>1578</v>
      </c>
      <c r="I62">
        <v>352</v>
      </c>
      <c r="J62">
        <v>2902033</v>
      </c>
      <c r="K62" t="e" vm="4">
        <v>#VALUE!</v>
      </c>
    </row>
    <row r="63" spans="1:11" x14ac:dyDescent="0.25">
      <c r="A63" s="11" t="s">
        <v>369</v>
      </c>
      <c r="B63" t="s">
        <v>36</v>
      </c>
      <c r="C63" t="s">
        <v>12</v>
      </c>
      <c r="E63">
        <v>71270</v>
      </c>
      <c r="F63" t="s">
        <v>104</v>
      </c>
      <c r="G63" t="s">
        <v>310</v>
      </c>
      <c r="H63" s="15">
        <v>2054</v>
      </c>
      <c r="I63">
        <v>352</v>
      </c>
      <c r="J63">
        <v>2902034</v>
      </c>
      <c r="K63" t="e" vm="4">
        <v>#VALUE!</v>
      </c>
    </row>
    <row r="64" spans="1:11" x14ac:dyDescent="0.25">
      <c r="A64" s="11" t="s">
        <v>369</v>
      </c>
      <c r="B64" t="s">
        <v>36</v>
      </c>
      <c r="C64" t="s">
        <v>12</v>
      </c>
      <c r="E64">
        <v>71275</v>
      </c>
      <c r="F64" t="s">
        <v>105</v>
      </c>
      <c r="G64" t="s">
        <v>310</v>
      </c>
      <c r="H64" s="15">
        <v>2218</v>
      </c>
      <c r="I64">
        <v>352</v>
      </c>
      <c r="J64">
        <v>2902035</v>
      </c>
      <c r="K64" t="e" vm="4">
        <v>#VALUE!</v>
      </c>
    </row>
    <row r="65" spans="1:11" x14ac:dyDescent="0.25">
      <c r="A65" s="11" t="s">
        <v>369</v>
      </c>
      <c r="B65" t="s">
        <v>36</v>
      </c>
      <c r="C65" t="s">
        <v>12</v>
      </c>
      <c r="E65">
        <v>72020</v>
      </c>
      <c r="F65" t="s">
        <v>106</v>
      </c>
      <c r="G65" t="s">
        <v>13</v>
      </c>
      <c r="H65" s="15">
        <v>34</v>
      </c>
      <c r="I65">
        <v>972</v>
      </c>
      <c r="J65">
        <v>9302040</v>
      </c>
      <c r="K65" t="e" vm="6">
        <v>#VALUE!</v>
      </c>
    </row>
    <row r="66" spans="1:11" x14ac:dyDescent="0.25">
      <c r="A66" s="11" t="s">
        <v>369</v>
      </c>
      <c r="B66" t="s">
        <v>36</v>
      </c>
      <c r="C66" t="s">
        <v>12</v>
      </c>
      <c r="E66">
        <v>72040</v>
      </c>
      <c r="F66" t="s">
        <v>107</v>
      </c>
      <c r="G66" t="s">
        <v>13</v>
      </c>
      <c r="H66" s="15">
        <v>50</v>
      </c>
      <c r="I66">
        <v>972</v>
      </c>
      <c r="J66">
        <v>9302041</v>
      </c>
      <c r="K66" t="e" vm="6">
        <v>#VALUE!</v>
      </c>
    </row>
    <row r="67" spans="1:11" x14ac:dyDescent="0.25">
      <c r="A67" s="11" t="s">
        <v>369</v>
      </c>
      <c r="B67" t="s">
        <v>36</v>
      </c>
      <c r="C67" t="s">
        <v>12</v>
      </c>
      <c r="E67">
        <v>72070</v>
      </c>
      <c r="F67" t="s">
        <v>108</v>
      </c>
      <c r="G67" t="s">
        <v>13</v>
      </c>
      <c r="H67" s="15">
        <v>53</v>
      </c>
      <c r="I67">
        <v>972</v>
      </c>
      <c r="J67">
        <v>9302044</v>
      </c>
      <c r="K67" t="e" vm="6">
        <v>#VALUE!</v>
      </c>
    </row>
    <row r="68" spans="1:11" x14ac:dyDescent="0.25">
      <c r="A68" s="11" t="s">
        <v>369</v>
      </c>
      <c r="B68" t="s">
        <v>36</v>
      </c>
      <c r="C68" t="s">
        <v>12</v>
      </c>
      <c r="E68">
        <v>72100</v>
      </c>
      <c r="F68" t="s">
        <v>109</v>
      </c>
      <c r="G68" t="s">
        <v>13</v>
      </c>
      <c r="H68" s="15">
        <v>48</v>
      </c>
      <c r="I68">
        <v>972</v>
      </c>
      <c r="J68">
        <v>9302051</v>
      </c>
      <c r="K68" t="e" vm="6">
        <v>#VALUE!</v>
      </c>
    </row>
    <row r="69" spans="1:11" x14ac:dyDescent="0.25">
      <c r="A69" s="11" t="s">
        <v>369</v>
      </c>
      <c r="B69" t="s">
        <v>36</v>
      </c>
      <c r="C69" t="s">
        <v>12</v>
      </c>
      <c r="E69">
        <v>72125</v>
      </c>
      <c r="F69" t="s">
        <v>110</v>
      </c>
      <c r="G69" t="s">
        <v>310</v>
      </c>
      <c r="H69" s="15">
        <v>1393</v>
      </c>
      <c r="I69">
        <v>350</v>
      </c>
      <c r="J69">
        <v>2902055</v>
      </c>
      <c r="K69" t="e" vm="4">
        <v>#VALUE!</v>
      </c>
    </row>
    <row r="70" spans="1:11" x14ac:dyDescent="0.25">
      <c r="A70" s="11" t="s">
        <v>369</v>
      </c>
      <c r="B70" t="s">
        <v>36</v>
      </c>
      <c r="C70" t="s">
        <v>12</v>
      </c>
      <c r="E70">
        <v>72128</v>
      </c>
      <c r="F70" t="s">
        <v>111</v>
      </c>
      <c r="G70" t="s">
        <v>310</v>
      </c>
      <c r="H70" s="15">
        <v>1341</v>
      </c>
      <c r="I70">
        <v>352</v>
      </c>
      <c r="J70">
        <v>2902058</v>
      </c>
      <c r="K70" t="e" vm="4">
        <v>#VALUE!</v>
      </c>
    </row>
    <row r="71" spans="1:11" x14ac:dyDescent="0.25">
      <c r="A71" s="11" t="s">
        <v>369</v>
      </c>
      <c r="B71" t="s">
        <v>36</v>
      </c>
      <c r="C71" t="s">
        <v>12</v>
      </c>
      <c r="E71">
        <v>72131</v>
      </c>
      <c r="F71" t="s">
        <v>112</v>
      </c>
      <c r="G71" t="s">
        <v>310</v>
      </c>
      <c r="H71" s="15">
        <v>1518</v>
      </c>
      <c r="I71">
        <v>350</v>
      </c>
      <c r="J71">
        <v>2902061</v>
      </c>
      <c r="K71" t="e" vm="4">
        <v>#VALUE!</v>
      </c>
    </row>
    <row r="72" spans="1:11" x14ac:dyDescent="0.25">
      <c r="A72" s="11" t="s">
        <v>369</v>
      </c>
      <c r="B72" t="s">
        <v>36</v>
      </c>
      <c r="C72" t="s">
        <v>12</v>
      </c>
      <c r="E72">
        <v>72141</v>
      </c>
      <c r="F72" t="s">
        <v>113</v>
      </c>
      <c r="G72" t="s">
        <v>320</v>
      </c>
      <c r="H72" s="15">
        <v>2528</v>
      </c>
      <c r="I72">
        <v>612</v>
      </c>
      <c r="J72">
        <v>2702064</v>
      </c>
      <c r="K72" t="e" vm="5">
        <v>#VALUE!</v>
      </c>
    </row>
    <row r="73" spans="1:11" x14ac:dyDescent="0.25">
      <c r="A73" s="11" t="s">
        <v>369</v>
      </c>
      <c r="B73" t="s">
        <v>36</v>
      </c>
      <c r="C73" t="s">
        <v>12</v>
      </c>
      <c r="E73">
        <v>72146</v>
      </c>
      <c r="F73" t="s">
        <v>114</v>
      </c>
      <c r="G73" t="s">
        <v>320</v>
      </c>
      <c r="H73" s="15">
        <v>2746</v>
      </c>
      <c r="I73">
        <v>612</v>
      </c>
      <c r="J73">
        <v>2702066</v>
      </c>
      <c r="K73" t="e" vm="5">
        <v>#VALUE!</v>
      </c>
    </row>
    <row r="74" spans="1:11" x14ac:dyDescent="0.25">
      <c r="A74" s="11" t="s">
        <v>369</v>
      </c>
      <c r="B74" t="s">
        <v>36</v>
      </c>
      <c r="C74" t="s">
        <v>12</v>
      </c>
      <c r="E74">
        <v>72149</v>
      </c>
      <c r="F74" t="s">
        <v>115</v>
      </c>
      <c r="G74" t="s">
        <v>320</v>
      </c>
      <c r="H74" s="15">
        <v>3147</v>
      </c>
      <c r="I74">
        <v>612</v>
      </c>
      <c r="J74">
        <v>2702069</v>
      </c>
      <c r="K74" t="e" vm="5">
        <v>#VALUE!</v>
      </c>
    </row>
    <row r="75" spans="1:11" x14ac:dyDescent="0.25">
      <c r="A75" s="11" t="s">
        <v>369</v>
      </c>
      <c r="B75" t="s">
        <v>36</v>
      </c>
      <c r="C75" t="s">
        <v>12</v>
      </c>
      <c r="E75">
        <v>72156</v>
      </c>
      <c r="F75" t="s">
        <v>116</v>
      </c>
      <c r="G75" t="s">
        <v>320</v>
      </c>
      <c r="H75" s="15">
        <v>4037</v>
      </c>
      <c r="I75">
        <v>612</v>
      </c>
      <c r="J75">
        <v>2702070</v>
      </c>
      <c r="K75" t="e" vm="5">
        <v>#VALUE!</v>
      </c>
    </row>
    <row r="76" spans="1:11" x14ac:dyDescent="0.25">
      <c r="A76" s="11" t="s">
        <v>369</v>
      </c>
      <c r="B76" t="s">
        <v>36</v>
      </c>
      <c r="C76" t="s">
        <v>12</v>
      </c>
      <c r="E76">
        <v>72157</v>
      </c>
      <c r="F76" t="s">
        <v>117</v>
      </c>
      <c r="G76" t="s">
        <v>320</v>
      </c>
      <c r="H76" s="15">
        <v>4023</v>
      </c>
      <c r="I76">
        <v>612</v>
      </c>
      <c r="J76">
        <v>2702071</v>
      </c>
      <c r="K76" t="e" vm="5">
        <v>#VALUE!</v>
      </c>
    </row>
    <row r="77" spans="1:11" x14ac:dyDescent="0.25">
      <c r="A77" s="11" t="s">
        <v>369</v>
      </c>
      <c r="B77" t="s">
        <v>36</v>
      </c>
      <c r="C77" t="s">
        <v>12</v>
      </c>
      <c r="E77">
        <v>72158</v>
      </c>
      <c r="F77" t="s">
        <v>118</v>
      </c>
      <c r="G77" t="s">
        <v>320</v>
      </c>
      <c r="H77" s="15">
        <v>3968</v>
      </c>
      <c r="I77">
        <v>612</v>
      </c>
      <c r="J77">
        <v>2702072</v>
      </c>
      <c r="K77" t="e" vm="5">
        <v>#VALUE!</v>
      </c>
    </row>
    <row r="78" spans="1:11" x14ac:dyDescent="0.25">
      <c r="A78" s="11" t="s">
        <v>369</v>
      </c>
      <c r="B78" t="s">
        <v>36</v>
      </c>
      <c r="C78" t="s">
        <v>12</v>
      </c>
      <c r="E78">
        <v>72170</v>
      </c>
      <c r="F78" t="s">
        <v>119</v>
      </c>
      <c r="G78" t="s">
        <v>13</v>
      </c>
      <c r="H78" s="15">
        <v>50</v>
      </c>
      <c r="I78">
        <v>972</v>
      </c>
      <c r="J78">
        <v>9302073</v>
      </c>
      <c r="K78" t="e" vm="6">
        <v>#VALUE!</v>
      </c>
    </row>
    <row r="79" spans="1:11" x14ac:dyDescent="0.25">
      <c r="A79" s="11" t="s">
        <v>369</v>
      </c>
      <c r="B79" t="s">
        <v>36</v>
      </c>
      <c r="C79" t="s">
        <v>12</v>
      </c>
      <c r="E79">
        <v>72192</v>
      </c>
      <c r="F79" t="s">
        <v>120</v>
      </c>
      <c r="G79" t="s">
        <v>310</v>
      </c>
      <c r="H79" s="15">
        <v>1228</v>
      </c>
      <c r="I79">
        <v>350</v>
      </c>
      <c r="J79">
        <v>2902076</v>
      </c>
      <c r="K79" t="e" vm="4">
        <v>#VALUE!</v>
      </c>
    </row>
    <row r="80" spans="1:11" x14ac:dyDescent="0.25">
      <c r="A80" s="11" t="s">
        <v>369</v>
      </c>
      <c r="B80" t="s">
        <v>36</v>
      </c>
      <c r="C80" t="s">
        <v>12</v>
      </c>
      <c r="E80">
        <v>72195</v>
      </c>
      <c r="F80" t="s">
        <v>121</v>
      </c>
      <c r="G80" t="s">
        <v>320</v>
      </c>
      <c r="H80" s="15">
        <v>2628</v>
      </c>
      <c r="I80">
        <v>610</v>
      </c>
      <c r="J80">
        <v>2702079</v>
      </c>
      <c r="K80" t="e" vm="5">
        <v>#VALUE!</v>
      </c>
    </row>
    <row r="81" spans="1:11" x14ac:dyDescent="0.25">
      <c r="A81" s="11" t="s">
        <v>369</v>
      </c>
      <c r="B81" t="s">
        <v>36</v>
      </c>
      <c r="C81" t="s">
        <v>12</v>
      </c>
      <c r="E81">
        <v>72197</v>
      </c>
      <c r="F81" t="s">
        <v>122</v>
      </c>
      <c r="G81" t="s">
        <v>320</v>
      </c>
      <c r="H81" s="15">
        <v>4132</v>
      </c>
      <c r="I81">
        <v>610</v>
      </c>
      <c r="J81">
        <v>2702081</v>
      </c>
      <c r="K81" t="e" vm="5">
        <v>#VALUE!</v>
      </c>
    </row>
    <row r="82" spans="1:11" x14ac:dyDescent="0.25">
      <c r="A82" s="11" t="s">
        <v>369</v>
      </c>
      <c r="B82" t="s">
        <v>36</v>
      </c>
      <c r="C82" t="s">
        <v>12</v>
      </c>
      <c r="E82">
        <v>73030</v>
      </c>
      <c r="F82" t="s">
        <v>123</v>
      </c>
      <c r="G82" t="s">
        <v>13</v>
      </c>
      <c r="H82" s="15">
        <v>55</v>
      </c>
      <c r="I82">
        <v>972</v>
      </c>
      <c r="J82">
        <v>9372095</v>
      </c>
      <c r="K82" t="e" vm="6">
        <v>#VALUE!</v>
      </c>
    </row>
    <row r="83" spans="1:11" x14ac:dyDescent="0.25">
      <c r="A83" s="11" t="s">
        <v>369</v>
      </c>
      <c r="B83" t="s">
        <v>36</v>
      </c>
      <c r="C83" t="s">
        <v>12</v>
      </c>
      <c r="E83">
        <v>73060</v>
      </c>
      <c r="F83" t="s">
        <v>124</v>
      </c>
      <c r="G83" t="s">
        <v>13</v>
      </c>
      <c r="H83" s="15">
        <v>44</v>
      </c>
      <c r="I83">
        <v>972</v>
      </c>
      <c r="J83">
        <v>9372098</v>
      </c>
      <c r="K83" t="e" vm="6">
        <v>#VALUE!</v>
      </c>
    </row>
    <row r="84" spans="1:11" x14ac:dyDescent="0.25">
      <c r="A84" s="11" t="s">
        <v>369</v>
      </c>
      <c r="B84" t="s">
        <v>36</v>
      </c>
      <c r="C84" t="s">
        <v>12</v>
      </c>
      <c r="E84">
        <v>73070</v>
      </c>
      <c r="F84" t="s">
        <v>125</v>
      </c>
      <c r="G84" t="s">
        <v>13</v>
      </c>
      <c r="H84" s="15">
        <v>32</v>
      </c>
      <c r="I84">
        <v>972</v>
      </c>
      <c r="J84">
        <v>9372099</v>
      </c>
      <c r="K84" t="e" vm="6">
        <v>#VALUE!</v>
      </c>
    </row>
    <row r="85" spans="1:11" x14ac:dyDescent="0.25">
      <c r="A85" s="11" t="s">
        <v>369</v>
      </c>
      <c r="B85" t="s">
        <v>36</v>
      </c>
      <c r="C85" t="s">
        <v>12</v>
      </c>
      <c r="E85">
        <v>73090</v>
      </c>
      <c r="F85" t="s">
        <v>126</v>
      </c>
      <c r="G85" t="s">
        <v>13</v>
      </c>
      <c r="H85" s="15">
        <v>38</v>
      </c>
      <c r="I85">
        <v>972</v>
      </c>
      <c r="J85">
        <v>9372102</v>
      </c>
      <c r="K85" t="e" vm="6">
        <v>#VALUE!</v>
      </c>
    </row>
    <row r="86" spans="1:11" x14ac:dyDescent="0.25">
      <c r="A86" s="11" t="s">
        <v>369</v>
      </c>
      <c r="B86" t="s">
        <v>36</v>
      </c>
      <c r="C86" t="s">
        <v>12</v>
      </c>
      <c r="E86">
        <v>73110</v>
      </c>
      <c r="F86" t="s">
        <v>127</v>
      </c>
      <c r="G86" t="s">
        <v>13</v>
      </c>
      <c r="H86" s="15">
        <v>38</v>
      </c>
      <c r="I86">
        <v>972</v>
      </c>
      <c r="J86">
        <v>9372105</v>
      </c>
      <c r="K86" t="e" vm="6">
        <v>#VALUE!</v>
      </c>
    </row>
    <row r="87" spans="1:11" x14ac:dyDescent="0.25">
      <c r="A87" s="11" t="s">
        <v>369</v>
      </c>
      <c r="B87" t="s">
        <v>36</v>
      </c>
      <c r="C87" t="s">
        <v>12</v>
      </c>
      <c r="E87">
        <v>73120</v>
      </c>
      <c r="F87" t="s">
        <v>128</v>
      </c>
      <c r="G87" t="s">
        <v>13</v>
      </c>
      <c r="H87" s="15">
        <v>33</v>
      </c>
      <c r="I87">
        <v>972</v>
      </c>
      <c r="J87">
        <v>9372107</v>
      </c>
      <c r="K87" t="e" vm="6">
        <v>#VALUE!</v>
      </c>
    </row>
    <row r="88" spans="1:11" x14ac:dyDescent="0.25">
      <c r="A88" s="11" t="s">
        <v>369</v>
      </c>
      <c r="B88" t="s">
        <v>36</v>
      </c>
      <c r="C88" t="s">
        <v>12</v>
      </c>
      <c r="E88">
        <v>73221</v>
      </c>
      <c r="F88" t="s">
        <v>130</v>
      </c>
      <c r="G88" t="s">
        <v>320</v>
      </c>
      <c r="H88" s="15">
        <v>2328</v>
      </c>
      <c r="I88">
        <v>610</v>
      </c>
      <c r="J88">
        <v>2772127</v>
      </c>
      <c r="K88" t="e" vm="5">
        <v>#VALUE!</v>
      </c>
    </row>
    <row r="89" spans="1:11" x14ac:dyDescent="0.25">
      <c r="A89" s="11" t="s">
        <v>369</v>
      </c>
      <c r="B89" t="s">
        <v>36</v>
      </c>
      <c r="C89" t="s">
        <v>12</v>
      </c>
      <c r="E89">
        <v>73502</v>
      </c>
      <c r="F89" t="s">
        <v>131</v>
      </c>
      <c r="G89" t="s">
        <v>13</v>
      </c>
      <c r="H89" s="15">
        <v>76</v>
      </c>
      <c r="I89">
        <v>972</v>
      </c>
      <c r="J89">
        <v>9372132</v>
      </c>
      <c r="K89" t="e" vm="6">
        <v>#VALUE!</v>
      </c>
    </row>
    <row r="90" spans="1:11" x14ac:dyDescent="0.25">
      <c r="A90" s="11" t="s">
        <v>369</v>
      </c>
      <c r="B90" t="s">
        <v>36</v>
      </c>
      <c r="C90" t="s">
        <v>12</v>
      </c>
      <c r="E90">
        <v>73552</v>
      </c>
      <c r="F90" t="s">
        <v>132</v>
      </c>
      <c r="G90" t="s">
        <v>13</v>
      </c>
      <c r="H90" s="15">
        <v>47</v>
      </c>
      <c r="I90">
        <v>972</v>
      </c>
      <c r="J90">
        <v>9372139</v>
      </c>
      <c r="K90" t="e" vm="6">
        <v>#VALUE!</v>
      </c>
    </row>
    <row r="91" spans="1:11" x14ac:dyDescent="0.25">
      <c r="A91" s="11" t="s">
        <v>369</v>
      </c>
      <c r="B91" t="s">
        <v>36</v>
      </c>
      <c r="C91" t="s">
        <v>12</v>
      </c>
      <c r="E91">
        <v>73560</v>
      </c>
      <c r="F91" t="s">
        <v>133</v>
      </c>
      <c r="G91" t="s">
        <v>13</v>
      </c>
      <c r="H91" s="15">
        <v>38</v>
      </c>
      <c r="I91">
        <v>972</v>
      </c>
      <c r="J91">
        <v>9372140</v>
      </c>
      <c r="K91" t="e" vm="6">
        <v>#VALUE!</v>
      </c>
    </row>
    <row r="92" spans="1:11" x14ac:dyDescent="0.25">
      <c r="A92" s="11" t="s">
        <v>369</v>
      </c>
      <c r="B92" t="s">
        <v>36</v>
      </c>
      <c r="C92" t="s">
        <v>12</v>
      </c>
      <c r="E92">
        <v>73562</v>
      </c>
      <c r="F92" t="s">
        <v>134</v>
      </c>
      <c r="G92" t="s">
        <v>13</v>
      </c>
      <c r="H92" s="15">
        <v>44</v>
      </c>
      <c r="I92">
        <v>972</v>
      </c>
      <c r="J92">
        <v>9372141</v>
      </c>
      <c r="K92" t="e" vm="6">
        <v>#VALUE!</v>
      </c>
    </row>
    <row r="93" spans="1:11" x14ac:dyDescent="0.25">
      <c r="A93" s="11" t="s">
        <v>369</v>
      </c>
      <c r="B93" t="s">
        <v>36</v>
      </c>
      <c r="C93" t="s">
        <v>12</v>
      </c>
      <c r="E93">
        <v>73564</v>
      </c>
      <c r="F93" t="s">
        <v>135</v>
      </c>
      <c r="G93" t="s">
        <v>13</v>
      </c>
      <c r="H93" s="15">
        <v>58</v>
      </c>
      <c r="I93">
        <v>972</v>
      </c>
      <c r="J93">
        <v>9372142</v>
      </c>
      <c r="K93" t="e" vm="6">
        <v>#VALUE!</v>
      </c>
    </row>
    <row r="94" spans="1:11" x14ac:dyDescent="0.25">
      <c r="A94" s="11" t="s">
        <v>369</v>
      </c>
      <c r="B94" t="s">
        <v>36</v>
      </c>
      <c r="C94" t="s">
        <v>12</v>
      </c>
      <c r="E94">
        <v>73590</v>
      </c>
      <c r="F94" t="s">
        <v>136</v>
      </c>
      <c r="G94" t="s">
        <v>13</v>
      </c>
      <c r="H94" s="15">
        <v>38</v>
      </c>
      <c r="I94">
        <v>972</v>
      </c>
      <c r="J94">
        <v>9372145</v>
      </c>
      <c r="K94" t="e" vm="6">
        <v>#VALUE!</v>
      </c>
    </row>
    <row r="95" spans="1:11" x14ac:dyDescent="0.25">
      <c r="A95" s="11" t="s">
        <v>369</v>
      </c>
      <c r="B95" t="s">
        <v>36</v>
      </c>
      <c r="C95" t="s">
        <v>12</v>
      </c>
      <c r="E95">
        <v>73600</v>
      </c>
      <c r="F95" t="s">
        <v>137</v>
      </c>
      <c r="G95" t="s">
        <v>13</v>
      </c>
      <c r="H95" s="15">
        <v>36</v>
      </c>
      <c r="I95">
        <v>972</v>
      </c>
      <c r="J95">
        <v>9372147</v>
      </c>
      <c r="K95" t="e" vm="6">
        <v>#VALUE!</v>
      </c>
    </row>
    <row r="96" spans="1:11" x14ac:dyDescent="0.25">
      <c r="A96" s="11" t="s">
        <v>369</v>
      </c>
      <c r="B96" t="s">
        <v>36</v>
      </c>
      <c r="C96" t="s">
        <v>12</v>
      </c>
      <c r="E96">
        <v>73610</v>
      </c>
      <c r="F96" t="s">
        <v>138</v>
      </c>
      <c r="G96" t="s">
        <v>13</v>
      </c>
      <c r="H96" s="15">
        <v>38</v>
      </c>
      <c r="I96">
        <v>972</v>
      </c>
      <c r="J96">
        <v>9372148</v>
      </c>
      <c r="K96" t="e" vm="6">
        <v>#VALUE!</v>
      </c>
    </row>
    <row r="97" spans="1:11" x14ac:dyDescent="0.25">
      <c r="A97" s="11" t="s">
        <v>369</v>
      </c>
      <c r="B97" t="s">
        <v>36</v>
      </c>
      <c r="C97" t="s">
        <v>12</v>
      </c>
      <c r="E97">
        <v>73620</v>
      </c>
      <c r="F97" t="s">
        <v>139</v>
      </c>
      <c r="G97" t="s">
        <v>13</v>
      </c>
      <c r="H97" s="15">
        <v>33</v>
      </c>
      <c r="I97">
        <v>972</v>
      </c>
      <c r="J97">
        <v>9372150</v>
      </c>
      <c r="K97" t="e" vm="6">
        <v>#VALUE!</v>
      </c>
    </row>
    <row r="98" spans="1:11" x14ac:dyDescent="0.25">
      <c r="A98" s="11" t="s">
        <v>369</v>
      </c>
      <c r="B98" t="s">
        <v>36</v>
      </c>
      <c r="C98" t="s">
        <v>12</v>
      </c>
      <c r="E98">
        <v>73630</v>
      </c>
      <c r="F98" t="s">
        <v>140</v>
      </c>
      <c r="G98" t="s">
        <v>13</v>
      </c>
      <c r="H98" s="15">
        <v>38</v>
      </c>
      <c r="I98">
        <v>972</v>
      </c>
      <c r="J98">
        <v>9372151</v>
      </c>
      <c r="K98" t="e" vm="6">
        <v>#VALUE!</v>
      </c>
    </row>
    <row r="99" spans="1:11" x14ac:dyDescent="0.25">
      <c r="A99" s="11" t="s">
        <v>369</v>
      </c>
      <c r="B99" t="s">
        <v>36</v>
      </c>
      <c r="C99" t="s">
        <v>12</v>
      </c>
      <c r="E99">
        <v>73700</v>
      </c>
      <c r="F99" t="s">
        <v>141</v>
      </c>
      <c r="G99" t="s">
        <v>310</v>
      </c>
      <c r="H99" s="15">
        <v>1189</v>
      </c>
      <c r="I99">
        <v>350</v>
      </c>
      <c r="J99">
        <v>2972154</v>
      </c>
      <c r="K99" t="e" vm="4">
        <v>#VALUE!</v>
      </c>
    </row>
    <row r="100" spans="1:11" x14ac:dyDescent="0.25">
      <c r="A100" s="11" t="s">
        <v>369</v>
      </c>
      <c r="B100" t="s">
        <v>36</v>
      </c>
      <c r="C100" t="s">
        <v>12</v>
      </c>
      <c r="E100">
        <v>73718</v>
      </c>
      <c r="F100" t="s">
        <v>142</v>
      </c>
      <c r="G100" t="s">
        <v>320</v>
      </c>
      <c r="H100" s="15">
        <v>2245</v>
      </c>
      <c r="I100">
        <v>610</v>
      </c>
      <c r="J100">
        <v>2772158</v>
      </c>
      <c r="K100" t="e" vm="5">
        <v>#VALUE!</v>
      </c>
    </row>
    <row r="101" spans="1:11" x14ac:dyDescent="0.25">
      <c r="A101" s="11" t="s">
        <v>369</v>
      </c>
      <c r="B101" t="s">
        <v>36</v>
      </c>
      <c r="C101" t="s">
        <v>12</v>
      </c>
      <c r="E101">
        <v>73720</v>
      </c>
      <c r="F101" t="s">
        <v>143</v>
      </c>
      <c r="G101" t="s">
        <v>320</v>
      </c>
      <c r="H101" s="15">
        <v>3763</v>
      </c>
      <c r="I101">
        <v>610</v>
      </c>
      <c r="J101">
        <v>2772160</v>
      </c>
      <c r="K101" t="e" vm="5">
        <v>#VALUE!</v>
      </c>
    </row>
    <row r="102" spans="1:11" x14ac:dyDescent="0.25">
      <c r="A102" s="11" t="s">
        <v>369</v>
      </c>
      <c r="B102" t="s">
        <v>36</v>
      </c>
      <c r="C102" t="s">
        <v>12</v>
      </c>
      <c r="E102">
        <v>73723</v>
      </c>
      <c r="F102" t="s">
        <v>144</v>
      </c>
      <c r="G102" t="s">
        <v>320</v>
      </c>
      <c r="H102" s="15">
        <v>3298</v>
      </c>
      <c r="I102">
        <v>610</v>
      </c>
      <c r="J102">
        <v>2772163</v>
      </c>
      <c r="K102" t="e" vm="5">
        <v>#VALUE!</v>
      </c>
    </row>
    <row r="103" spans="1:11" x14ac:dyDescent="0.25">
      <c r="A103" s="11" t="s">
        <v>369</v>
      </c>
      <c r="B103" t="s">
        <v>36</v>
      </c>
      <c r="C103" t="s">
        <v>12</v>
      </c>
      <c r="E103">
        <v>74018</v>
      </c>
      <c r="F103" t="s">
        <v>145</v>
      </c>
      <c r="G103" t="s">
        <v>13</v>
      </c>
      <c r="H103" s="15">
        <v>180</v>
      </c>
      <c r="I103">
        <v>320</v>
      </c>
      <c r="J103">
        <v>2502165</v>
      </c>
      <c r="K103" t="e" vm="6">
        <v>#VALUE!</v>
      </c>
    </row>
    <row r="104" spans="1:11" x14ac:dyDescent="0.25">
      <c r="A104" s="11" t="s">
        <v>369</v>
      </c>
      <c r="B104" t="s">
        <v>36</v>
      </c>
      <c r="C104" t="s">
        <v>12</v>
      </c>
      <c r="E104">
        <v>74150</v>
      </c>
      <c r="F104" t="s">
        <v>146</v>
      </c>
      <c r="G104" t="s">
        <v>310</v>
      </c>
      <c r="H104" s="15">
        <v>1145</v>
      </c>
      <c r="I104">
        <v>350</v>
      </c>
      <c r="J104">
        <v>2902169</v>
      </c>
      <c r="K104" t="e" vm="4">
        <v>#VALUE!</v>
      </c>
    </row>
    <row r="105" spans="1:11" x14ac:dyDescent="0.25">
      <c r="A105" s="11" t="s">
        <v>369</v>
      </c>
      <c r="B105" t="s">
        <v>36</v>
      </c>
      <c r="C105" t="s">
        <v>12</v>
      </c>
      <c r="E105">
        <v>74160</v>
      </c>
      <c r="F105" t="s">
        <v>147</v>
      </c>
      <c r="G105" t="s">
        <v>310</v>
      </c>
      <c r="H105" s="15">
        <v>1560</v>
      </c>
      <c r="I105">
        <v>350</v>
      </c>
      <c r="J105">
        <v>2902170</v>
      </c>
      <c r="K105" t="e" vm="4">
        <v>#VALUE!</v>
      </c>
    </row>
    <row r="106" spans="1:11" x14ac:dyDescent="0.25">
      <c r="A106" s="11" t="s">
        <v>369</v>
      </c>
      <c r="B106" t="s">
        <v>36</v>
      </c>
      <c r="C106" t="s">
        <v>12</v>
      </c>
      <c r="E106">
        <v>74170</v>
      </c>
      <c r="F106" t="s">
        <v>148</v>
      </c>
      <c r="G106" t="s">
        <v>310</v>
      </c>
      <c r="H106" s="15">
        <v>1801</v>
      </c>
      <c r="I106">
        <v>350</v>
      </c>
      <c r="J106">
        <v>2902171</v>
      </c>
      <c r="K106" t="e" vm="4">
        <v>#VALUE!</v>
      </c>
    </row>
    <row r="107" spans="1:11" x14ac:dyDescent="0.25">
      <c r="A107" s="11" t="s">
        <v>369</v>
      </c>
      <c r="B107" t="s">
        <v>36</v>
      </c>
      <c r="C107" t="s">
        <v>12</v>
      </c>
      <c r="E107">
        <v>74174</v>
      </c>
      <c r="F107" t="s">
        <v>149</v>
      </c>
      <c r="G107" t="s">
        <v>310</v>
      </c>
      <c r="H107" s="15">
        <v>2793</v>
      </c>
      <c r="I107">
        <v>350</v>
      </c>
      <c r="J107">
        <v>2902172</v>
      </c>
      <c r="K107" t="e" vm="4">
        <v>#VALUE!</v>
      </c>
    </row>
    <row r="108" spans="1:11" x14ac:dyDescent="0.25">
      <c r="A108" s="11" t="s">
        <v>369</v>
      </c>
      <c r="B108" t="s">
        <v>36</v>
      </c>
      <c r="C108" t="s">
        <v>12</v>
      </c>
      <c r="E108">
        <v>74176</v>
      </c>
      <c r="F108" t="s">
        <v>150</v>
      </c>
      <c r="G108" t="s">
        <v>310</v>
      </c>
      <c r="H108" s="15">
        <v>1534</v>
      </c>
      <c r="I108">
        <v>350</v>
      </c>
      <c r="J108">
        <v>2902174</v>
      </c>
      <c r="K108" t="e" vm="4">
        <v>#VALUE!</v>
      </c>
    </row>
    <row r="109" spans="1:11" x14ac:dyDescent="0.25">
      <c r="A109" s="11" t="s">
        <v>369</v>
      </c>
      <c r="B109" t="s">
        <v>36</v>
      </c>
      <c r="C109" t="s">
        <v>12</v>
      </c>
      <c r="E109">
        <v>74178</v>
      </c>
      <c r="F109" t="s">
        <v>151</v>
      </c>
      <c r="G109" t="s">
        <v>310</v>
      </c>
      <c r="H109" s="15">
        <v>2067</v>
      </c>
      <c r="I109">
        <v>350</v>
      </c>
      <c r="J109">
        <v>2902176</v>
      </c>
      <c r="K109" t="e" vm="4">
        <v>#VALUE!</v>
      </c>
    </row>
    <row r="110" spans="1:11" x14ac:dyDescent="0.25">
      <c r="A110" s="11" t="s">
        <v>369</v>
      </c>
      <c r="B110" t="s">
        <v>36</v>
      </c>
      <c r="C110" t="s">
        <v>12</v>
      </c>
      <c r="E110">
        <v>74181</v>
      </c>
      <c r="F110" t="s">
        <v>152</v>
      </c>
      <c r="G110" t="s">
        <v>320</v>
      </c>
      <c r="H110" s="15">
        <v>2415</v>
      </c>
      <c r="I110">
        <v>610</v>
      </c>
      <c r="J110">
        <v>2702177</v>
      </c>
      <c r="K110" t="e" vm="5">
        <v>#VALUE!</v>
      </c>
    </row>
    <row r="111" spans="1:11" x14ac:dyDescent="0.25">
      <c r="A111" s="11" t="s">
        <v>369</v>
      </c>
      <c r="B111" t="s">
        <v>36</v>
      </c>
      <c r="C111" t="s">
        <v>12</v>
      </c>
      <c r="E111">
        <v>74182</v>
      </c>
      <c r="F111" t="s">
        <v>153</v>
      </c>
      <c r="G111" t="s">
        <v>320</v>
      </c>
      <c r="H111" s="15">
        <v>1888</v>
      </c>
      <c r="I111">
        <v>610</v>
      </c>
      <c r="J111">
        <v>2702178</v>
      </c>
      <c r="K111" t="e" vm="5">
        <v>#VALUE!</v>
      </c>
    </row>
    <row r="112" spans="1:11" x14ac:dyDescent="0.25">
      <c r="A112" s="11" t="s">
        <v>369</v>
      </c>
      <c r="B112" t="s">
        <v>36</v>
      </c>
      <c r="C112" t="s">
        <v>12</v>
      </c>
      <c r="E112">
        <v>74183</v>
      </c>
      <c r="F112" t="s">
        <v>154</v>
      </c>
      <c r="G112" t="s">
        <v>320</v>
      </c>
      <c r="H112" s="15">
        <v>4141</v>
      </c>
      <c r="I112">
        <v>610</v>
      </c>
      <c r="J112">
        <v>2702179</v>
      </c>
      <c r="K112" t="e" vm="5">
        <v>#VALUE!</v>
      </c>
    </row>
    <row r="113" spans="1:11" x14ac:dyDescent="0.25">
      <c r="A113" s="11" t="s">
        <v>369</v>
      </c>
      <c r="B113" t="s">
        <v>36</v>
      </c>
      <c r="C113" t="s">
        <v>12</v>
      </c>
      <c r="E113">
        <v>74220</v>
      </c>
      <c r="F113" t="s">
        <v>155</v>
      </c>
      <c r="G113" t="s">
        <v>13</v>
      </c>
      <c r="H113" s="15">
        <v>117</v>
      </c>
      <c r="I113">
        <v>972</v>
      </c>
      <c r="J113">
        <v>9302183</v>
      </c>
      <c r="K113" t="e" vm="6">
        <v>#VALUE!</v>
      </c>
    </row>
    <row r="114" spans="1:11" x14ac:dyDescent="0.25">
      <c r="A114" s="11" t="s">
        <v>369</v>
      </c>
      <c r="B114" t="s">
        <v>36</v>
      </c>
      <c r="C114" t="s">
        <v>12</v>
      </c>
      <c r="E114">
        <v>74230</v>
      </c>
      <c r="F114" t="s">
        <v>156</v>
      </c>
      <c r="G114" t="s">
        <v>13</v>
      </c>
      <c r="H114" s="15">
        <v>142</v>
      </c>
      <c r="I114">
        <v>972</v>
      </c>
      <c r="J114">
        <v>9302184</v>
      </c>
      <c r="K114" t="e" vm="6">
        <v>#VALUE!</v>
      </c>
    </row>
    <row r="115" spans="1:11" x14ac:dyDescent="0.25">
      <c r="A115" s="11" t="s">
        <v>369</v>
      </c>
      <c r="B115" t="s">
        <v>36</v>
      </c>
      <c r="C115" t="s">
        <v>12</v>
      </c>
      <c r="E115">
        <v>74240</v>
      </c>
      <c r="F115" t="s">
        <v>157</v>
      </c>
      <c r="G115" t="s">
        <v>13</v>
      </c>
      <c r="H115" s="15">
        <v>613</v>
      </c>
      <c r="I115">
        <v>320</v>
      </c>
      <c r="J115">
        <v>2502188</v>
      </c>
      <c r="K115" t="e" vm="6">
        <v>#VALUE!</v>
      </c>
    </row>
    <row r="116" spans="1:11" x14ac:dyDescent="0.25">
      <c r="A116" s="11" t="s">
        <v>369</v>
      </c>
      <c r="B116" t="s">
        <v>36</v>
      </c>
      <c r="C116" t="s">
        <v>12</v>
      </c>
      <c r="E116">
        <v>74246</v>
      </c>
      <c r="F116" t="s">
        <v>158</v>
      </c>
      <c r="G116" t="s">
        <v>13</v>
      </c>
      <c r="H116" s="15">
        <v>120</v>
      </c>
      <c r="I116">
        <v>972</v>
      </c>
      <c r="J116">
        <v>9302189</v>
      </c>
      <c r="K116" t="e" vm="6">
        <v>#VALUE!</v>
      </c>
    </row>
    <row r="117" spans="1:11" x14ac:dyDescent="0.25">
      <c r="A117" s="11" t="s">
        <v>369</v>
      </c>
      <c r="B117" t="s">
        <v>36</v>
      </c>
      <c r="C117" t="s">
        <v>12</v>
      </c>
      <c r="E117">
        <v>74250</v>
      </c>
      <c r="F117" t="s">
        <v>159</v>
      </c>
      <c r="G117" t="s">
        <v>13</v>
      </c>
      <c r="H117" s="15">
        <v>217</v>
      </c>
      <c r="I117">
        <v>320</v>
      </c>
      <c r="J117">
        <v>2504749</v>
      </c>
      <c r="K117" t="e" vm="6">
        <v>#VALUE!</v>
      </c>
    </row>
    <row r="118" spans="1:11" x14ac:dyDescent="0.25">
      <c r="A118" s="11" t="s">
        <v>369</v>
      </c>
      <c r="B118" t="s">
        <v>36</v>
      </c>
      <c r="C118" t="s">
        <v>12</v>
      </c>
      <c r="E118">
        <v>74270</v>
      </c>
      <c r="F118" t="s">
        <v>160</v>
      </c>
      <c r="G118" t="s">
        <v>13</v>
      </c>
      <c r="H118" s="15">
        <v>174</v>
      </c>
      <c r="I118">
        <v>972</v>
      </c>
      <c r="J118">
        <v>9302196</v>
      </c>
      <c r="K118" t="e" vm="6">
        <v>#VALUE!</v>
      </c>
    </row>
    <row r="119" spans="1:11" x14ac:dyDescent="0.25">
      <c r="A119" s="11" t="s">
        <v>369</v>
      </c>
      <c r="B119" t="s">
        <v>36</v>
      </c>
      <c r="C119" t="s">
        <v>12</v>
      </c>
      <c r="E119">
        <v>74300</v>
      </c>
      <c r="F119" t="s">
        <v>161</v>
      </c>
      <c r="G119" t="s">
        <v>13</v>
      </c>
      <c r="H119" s="15">
        <v>92</v>
      </c>
      <c r="I119">
        <v>972</v>
      </c>
      <c r="J119">
        <v>9302200</v>
      </c>
      <c r="K119" t="e" vm="6">
        <v>#VALUE!</v>
      </c>
    </row>
    <row r="120" spans="1:11" x14ac:dyDescent="0.25">
      <c r="A120" s="11" t="s">
        <v>369</v>
      </c>
      <c r="B120" t="s">
        <v>36</v>
      </c>
      <c r="C120" t="s">
        <v>12</v>
      </c>
      <c r="E120">
        <v>74420</v>
      </c>
      <c r="F120" t="s">
        <v>162</v>
      </c>
      <c r="G120" t="s">
        <v>13</v>
      </c>
      <c r="H120" s="15">
        <v>68</v>
      </c>
      <c r="I120">
        <v>972</v>
      </c>
      <c r="J120">
        <v>9302210</v>
      </c>
      <c r="K120" t="e" vm="6">
        <v>#VALUE!</v>
      </c>
    </row>
    <row r="121" spans="1:11" x14ac:dyDescent="0.25">
      <c r="A121" s="11" t="s">
        <v>369</v>
      </c>
      <c r="B121" t="s">
        <v>36</v>
      </c>
      <c r="C121" t="s">
        <v>12</v>
      </c>
      <c r="E121">
        <v>74430</v>
      </c>
      <c r="F121" t="s">
        <v>163</v>
      </c>
      <c r="G121" t="s">
        <v>13</v>
      </c>
      <c r="H121" s="15">
        <v>90</v>
      </c>
      <c r="I121">
        <v>972</v>
      </c>
      <c r="J121">
        <v>9302212</v>
      </c>
      <c r="K121" t="e" vm="6">
        <v>#VALUE!</v>
      </c>
    </row>
    <row r="122" spans="1:11" x14ac:dyDescent="0.25">
      <c r="A122" s="11" t="s">
        <v>369</v>
      </c>
      <c r="B122" t="s">
        <v>36</v>
      </c>
      <c r="C122" t="s">
        <v>12</v>
      </c>
      <c r="E122">
        <v>74455</v>
      </c>
      <c r="F122" t="s">
        <v>164</v>
      </c>
      <c r="G122" t="s">
        <v>13</v>
      </c>
      <c r="H122" s="15">
        <v>100</v>
      </c>
      <c r="I122">
        <v>972</v>
      </c>
      <c r="J122">
        <v>9302214</v>
      </c>
      <c r="K122" t="e" vm="6">
        <v>#VALUE!</v>
      </c>
    </row>
    <row r="123" spans="1:11" x14ac:dyDescent="0.25">
      <c r="A123" s="11" t="s">
        <v>369</v>
      </c>
      <c r="B123" t="s">
        <v>36</v>
      </c>
      <c r="C123" t="s">
        <v>12</v>
      </c>
      <c r="E123">
        <v>75635</v>
      </c>
      <c r="F123" t="s">
        <v>166</v>
      </c>
      <c r="G123" t="s">
        <v>310</v>
      </c>
      <c r="H123" s="15">
        <v>2885</v>
      </c>
      <c r="I123">
        <v>350</v>
      </c>
      <c r="J123">
        <v>2902235</v>
      </c>
      <c r="K123" t="e" vm="4">
        <v>#VALUE!</v>
      </c>
    </row>
    <row r="124" spans="1:11" x14ac:dyDescent="0.25">
      <c r="A124" s="11" t="s">
        <v>369</v>
      </c>
      <c r="B124" t="s">
        <v>36</v>
      </c>
      <c r="C124" t="s">
        <v>12</v>
      </c>
      <c r="E124">
        <v>76000</v>
      </c>
      <c r="F124" t="s">
        <v>167</v>
      </c>
      <c r="G124" t="s">
        <v>13</v>
      </c>
      <c r="H124" s="15">
        <v>42</v>
      </c>
      <c r="I124" t="s">
        <v>366</v>
      </c>
      <c r="J124">
        <v>9302284</v>
      </c>
      <c r="K124" t="e" vm="6">
        <v>#VALUE!</v>
      </c>
    </row>
    <row r="125" spans="1:11" x14ac:dyDescent="0.25">
      <c r="A125" s="11" t="s">
        <v>369</v>
      </c>
      <c r="B125" t="s">
        <v>36</v>
      </c>
      <c r="C125" t="s">
        <v>12</v>
      </c>
      <c r="E125">
        <v>76080</v>
      </c>
      <c r="F125" t="s">
        <v>168</v>
      </c>
      <c r="G125" t="s">
        <v>12</v>
      </c>
      <c r="H125" s="15">
        <v>206</v>
      </c>
      <c r="I125">
        <v>320</v>
      </c>
      <c r="J125">
        <v>3002287</v>
      </c>
      <c r="K125" t="e" vm="6">
        <v>#VALUE!</v>
      </c>
    </row>
    <row r="126" spans="1:11" x14ac:dyDescent="0.25">
      <c r="A126" s="11" t="s">
        <v>369</v>
      </c>
      <c r="B126" t="s">
        <v>36</v>
      </c>
      <c r="C126" t="s">
        <v>12</v>
      </c>
      <c r="E126">
        <v>76536</v>
      </c>
      <c r="F126" t="s">
        <v>169</v>
      </c>
      <c r="G126" t="s">
        <v>257</v>
      </c>
      <c r="H126" s="15">
        <v>423</v>
      </c>
      <c r="I126">
        <v>402</v>
      </c>
      <c r="J126">
        <v>3102300</v>
      </c>
      <c r="K126" t="e" vm="7">
        <v>#VALUE!</v>
      </c>
    </row>
    <row r="127" spans="1:11" x14ac:dyDescent="0.25">
      <c r="A127" s="11" t="s">
        <v>369</v>
      </c>
      <c r="B127" t="s">
        <v>36</v>
      </c>
      <c r="C127" t="s">
        <v>12</v>
      </c>
      <c r="E127">
        <v>76641</v>
      </c>
      <c r="F127" t="s">
        <v>170</v>
      </c>
      <c r="G127" t="s">
        <v>257</v>
      </c>
      <c r="H127" s="15">
        <v>374</v>
      </c>
      <c r="I127">
        <v>402</v>
      </c>
      <c r="J127">
        <v>3122302</v>
      </c>
      <c r="K127" t="e" vm="7">
        <v>#VALUE!</v>
      </c>
    </row>
    <row r="128" spans="1:11" x14ac:dyDescent="0.25">
      <c r="A128" s="11" t="s">
        <v>369</v>
      </c>
      <c r="B128" t="s">
        <v>36</v>
      </c>
      <c r="C128" t="s">
        <v>12</v>
      </c>
      <c r="E128">
        <v>76642</v>
      </c>
      <c r="F128" t="s">
        <v>171</v>
      </c>
      <c r="G128" t="s">
        <v>257</v>
      </c>
      <c r="H128" s="15">
        <v>289</v>
      </c>
      <c r="I128">
        <v>402</v>
      </c>
      <c r="J128">
        <v>3122303</v>
      </c>
      <c r="K128" t="e" vm="7">
        <v>#VALUE!</v>
      </c>
    </row>
    <row r="129" spans="1:11" x14ac:dyDescent="0.25">
      <c r="A129" s="11" t="s">
        <v>369</v>
      </c>
      <c r="B129" t="s">
        <v>36</v>
      </c>
      <c r="C129" t="s">
        <v>12</v>
      </c>
      <c r="E129">
        <v>76705</v>
      </c>
      <c r="F129" t="s">
        <v>172</v>
      </c>
      <c r="G129" t="s">
        <v>257</v>
      </c>
      <c r="H129" s="15">
        <v>423</v>
      </c>
      <c r="I129">
        <v>402</v>
      </c>
      <c r="J129">
        <v>3102305</v>
      </c>
      <c r="K129" t="e" vm="7">
        <v>#VALUE!</v>
      </c>
    </row>
    <row r="130" spans="1:11" x14ac:dyDescent="0.25">
      <c r="A130" s="11" t="s">
        <v>369</v>
      </c>
      <c r="B130" t="s">
        <v>36</v>
      </c>
      <c r="C130" t="s">
        <v>12</v>
      </c>
      <c r="E130">
        <v>76770</v>
      </c>
      <c r="F130" t="s">
        <v>173</v>
      </c>
      <c r="G130" t="s">
        <v>257</v>
      </c>
      <c r="H130" s="15">
        <v>404</v>
      </c>
      <c r="I130">
        <v>402</v>
      </c>
      <c r="J130">
        <v>3102306</v>
      </c>
      <c r="K130" t="e" vm="7">
        <v>#VALUE!</v>
      </c>
    </row>
    <row r="131" spans="1:11" x14ac:dyDescent="0.25">
      <c r="A131" s="11" t="s">
        <v>369</v>
      </c>
      <c r="B131" t="s">
        <v>36</v>
      </c>
      <c r="C131" t="s">
        <v>12</v>
      </c>
      <c r="E131">
        <v>76801</v>
      </c>
      <c r="F131" t="s">
        <v>174</v>
      </c>
      <c r="G131" t="s">
        <v>257</v>
      </c>
      <c r="H131" s="15">
        <v>563</v>
      </c>
      <c r="I131">
        <v>402</v>
      </c>
      <c r="J131">
        <v>3102310</v>
      </c>
      <c r="K131" t="e" vm="7">
        <v>#VALUE!</v>
      </c>
    </row>
    <row r="132" spans="1:11" x14ac:dyDescent="0.25">
      <c r="A132" s="11" t="s">
        <v>369</v>
      </c>
      <c r="B132" t="s">
        <v>36</v>
      </c>
      <c r="C132" t="s">
        <v>12</v>
      </c>
      <c r="E132">
        <v>76856</v>
      </c>
      <c r="F132" t="s">
        <v>175</v>
      </c>
      <c r="G132" t="s">
        <v>257</v>
      </c>
      <c r="H132" s="15">
        <v>470</v>
      </c>
      <c r="I132">
        <v>402</v>
      </c>
      <c r="J132">
        <v>3102328</v>
      </c>
      <c r="K132" t="e" vm="7">
        <v>#VALUE!</v>
      </c>
    </row>
    <row r="133" spans="1:11" x14ac:dyDescent="0.25">
      <c r="A133" s="11" t="s">
        <v>369</v>
      </c>
      <c r="B133" t="s">
        <v>36</v>
      </c>
      <c r="C133" t="s">
        <v>12</v>
      </c>
      <c r="E133">
        <v>76870</v>
      </c>
      <c r="F133" t="s">
        <v>176</v>
      </c>
      <c r="G133" t="s">
        <v>257</v>
      </c>
      <c r="H133" s="15">
        <v>469</v>
      </c>
      <c r="I133">
        <v>402</v>
      </c>
      <c r="J133">
        <v>3102330</v>
      </c>
      <c r="K133" t="e" vm="7">
        <v>#VALUE!</v>
      </c>
    </row>
    <row r="134" spans="1:11" x14ac:dyDescent="0.25">
      <c r="A134" s="11" t="s">
        <v>369</v>
      </c>
      <c r="B134" t="s">
        <v>36</v>
      </c>
      <c r="C134" t="s">
        <v>12</v>
      </c>
      <c r="E134">
        <v>76882</v>
      </c>
      <c r="F134" t="s">
        <v>177</v>
      </c>
      <c r="G134" t="s">
        <v>257</v>
      </c>
      <c r="H134" s="15">
        <v>408</v>
      </c>
      <c r="I134">
        <v>402</v>
      </c>
      <c r="J134">
        <v>3172334</v>
      </c>
      <c r="K134" t="e" vm="7">
        <v>#VALUE!</v>
      </c>
    </row>
    <row r="135" spans="1:11" x14ac:dyDescent="0.25">
      <c r="A135" s="11" t="s">
        <v>369</v>
      </c>
      <c r="B135" t="s">
        <v>36</v>
      </c>
      <c r="C135" t="s">
        <v>12</v>
      </c>
      <c r="E135">
        <v>76942</v>
      </c>
      <c r="F135" t="s">
        <v>178</v>
      </c>
      <c r="G135" t="s">
        <v>257</v>
      </c>
      <c r="H135" s="15">
        <v>73</v>
      </c>
      <c r="I135">
        <v>402</v>
      </c>
      <c r="J135">
        <v>400061</v>
      </c>
      <c r="K135" t="e" vm="7">
        <v>#VALUE!</v>
      </c>
    </row>
    <row r="136" spans="1:11" x14ac:dyDescent="0.25">
      <c r="A136" s="11" t="s">
        <v>369</v>
      </c>
      <c r="B136" t="s">
        <v>36</v>
      </c>
      <c r="C136" t="s">
        <v>12</v>
      </c>
      <c r="E136">
        <v>77002</v>
      </c>
      <c r="F136" t="s">
        <v>179</v>
      </c>
      <c r="G136" t="s">
        <v>12</v>
      </c>
      <c r="H136" s="15">
        <v>353</v>
      </c>
      <c r="I136">
        <v>320</v>
      </c>
      <c r="J136">
        <v>3002348</v>
      </c>
      <c r="K136" t="e" vm="6">
        <v>#VALUE!</v>
      </c>
    </row>
    <row r="137" spans="1:11" x14ac:dyDescent="0.25">
      <c r="A137" s="11" t="s">
        <v>369</v>
      </c>
      <c r="B137" t="s">
        <v>36</v>
      </c>
      <c r="C137" t="s">
        <v>12</v>
      </c>
      <c r="E137">
        <v>77063</v>
      </c>
      <c r="F137" t="s">
        <v>180</v>
      </c>
      <c r="G137" t="s">
        <v>12</v>
      </c>
      <c r="H137" s="15">
        <v>98</v>
      </c>
      <c r="I137">
        <v>972</v>
      </c>
      <c r="J137">
        <v>9302364</v>
      </c>
      <c r="K137" t="e" vm="6">
        <v>#VALUE!</v>
      </c>
    </row>
    <row r="138" spans="1:11" x14ac:dyDescent="0.25">
      <c r="A138" s="11" t="s">
        <v>369</v>
      </c>
      <c r="B138" t="s">
        <v>36</v>
      </c>
      <c r="C138" t="s">
        <v>12</v>
      </c>
      <c r="E138">
        <v>77080</v>
      </c>
      <c r="F138" t="s">
        <v>181</v>
      </c>
      <c r="G138" t="s">
        <v>12</v>
      </c>
      <c r="H138" s="15">
        <v>58</v>
      </c>
      <c r="I138">
        <v>972</v>
      </c>
      <c r="J138">
        <v>9302373</v>
      </c>
      <c r="K138" t="e" vm="6">
        <v>#VALUE!</v>
      </c>
    </row>
    <row r="139" spans="1:11" x14ac:dyDescent="0.25">
      <c r="A139" s="11" t="s">
        <v>369</v>
      </c>
      <c r="B139" t="s">
        <v>36</v>
      </c>
      <c r="C139" t="s">
        <v>11</v>
      </c>
      <c r="E139">
        <v>78014</v>
      </c>
      <c r="F139" t="s">
        <v>183</v>
      </c>
      <c r="G139" t="s">
        <v>11</v>
      </c>
      <c r="H139" s="15">
        <v>786</v>
      </c>
      <c r="I139">
        <v>341</v>
      </c>
      <c r="J139">
        <v>3300977</v>
      </c>
      <c r="K139" t="e" vm="10">
        <v>#VALUE!</v>
      </c>
    </row>
    <row r="140" spans="1:11" x14ac:dyDescent="0.25">
      <c r="A140" s="11" t="s">
        <v>369</v>
      </c>
      <c r="B140" t="s">
        <v>36</v>
      </c>
      <c r="C140" t="s">
        <v>11</v>
      </c>
      <c r="E140">
        <v>78195</v>
      </c>
      <c r="F140" t="s">
        <v>184</v>
      </c>
      <c r="G140" t="s">
        <v>11</v>
      </c>
      <c r="H140" s="15">
        <v>968</v>
      </c>
      <c r="I140">
        <v>341</v>
      </c>
      <c r="J140">
        <v>3301815</v>
      </c>
      <c r="K140" t="e" vm="10">
        <v>#VALUE!</v>
      </c>
    </row>
    <row r="141" spans="1:11" x14ac:dyDescent="0.25">
      <c r="A141" s="11" t="s">
        <v>369</v>
      </c>
      <c r="B141" t="s">
        <v>36</v>
      </c>
      <c r="C141" t="s">
        <v>11</v>
      </c>
      <c r="E141">
        <v>78226</v>
      </c>
      <c r="F141" t="s">
        <v>185</v>
      </c>
      <c r="G141" t="s">
        <v>11</v>
      </c>
      <c r="H141" s="15">
        <v>1436</v>
      </c>
      <c r="I141">
        <v>341</v>
      </c>
      <c r="J141">
        <v>3302110</v>
      </c>
      <c r="K141" t="e" vm="10">
        <v>#VALUE!</v>
      </c>
    </row>
    <row r="142" spans="1:11" x14ac:dyDescent="0.25">
      <c r="A142" s="11" t="s">
        <v>369</v>
      </c>
      <c r="B142" t="s">
        <v>36</v>
      </c>
      <c r="C142" t="s">
        <v>11</v>
      </c>
      <c r="E142">
        <v>78227</v>
      </c>
      <c r="F142" t="s">
        <v>186</v>
      </c>
      <c r="G142" t="s">
        <v>11</v>
      </c>
      <c r="H142" s="15">
        <v>1678</v>
      </c>
      <c r="I142">
        <v>341</v>
      </c>
      <c r="J142">
        <v>3302111</v>
      </c>
      <c r="K142" t="e" vm="10">
        <v>#VALUE!</v>
      </c>
    </row>
    <row r="143" spans="1:11" x14ac:dyDescent="0.25">
      <c r="A143" s="11" t="s">
        <v>369</v>
      </c>
      <c r="B143" t="s">
        <v>36</v>
      </c>
      <c r="C143" t="s">
        <v>11</v>
      </c>
      <c r="E143">
        <v>78264</v>
      </c>
      <c r="F143" t="s">
        <v>187</v>
      </c>
      <c r="G143" t="s">
        <v>11</v>
      </c>
      <c r="H143" s="15">
        <v>941</v>
      </c>
      <c r="I143">
        <v>341</v>
      </c>
      <c r="J143">
        <v>3302112</v>
      </c>
      <c r="K143" t="e" vm="10">
        <v>#VALUE!</v>
      </c>
    </row>
    <row r="144" spans="1:11" x14ac:dyDescent="0.25">
      <c r="A144" s="11" t="s">
        <v>369</v>
      </c>
      <c r="B144" t="s">
        <v>36</v>
      </c>
      <c r="C144" t="s">
        <v>11</v>
      </c>
      <c r="E144">
        <v>78306</v>
      </c>
      <c r="F144" t="s">
        <v>188</v>
      </c>
      <c r="G144" t="s">
        <v>11</v>
      </c>
      <c r="H144" s="15">
        <v>1039</v>
      </c>
      <c r="I144">
        <v>341</v>
      </c>
      <c r="J144">
        <v>3302116</v>
      </c>
      <c r="K144" t="e" vm="10">
        <v>#VALUE!</v>
      </c>
    </row>
    <row r="145" spans="1:11" x14ac:dyDescent="0.25">
      <c r="A145" s="11" t="s">
        <v>369</v>
      </c>
      <c r="B145" t="s">
        <v>36</v>
      </c>
      <c r="C145" t="s">
        <v>11</v>
      </c>
      <c r="E145">
        <v>78315</v>
      </c>
      <c r="F145" t="s">
        <v>189</v>
      </c>
      <c r="G145" t="s">
        <v>11</v>
      </c>
      <c r="H145" s="15">
        <v>1159</v>
      </c>
      <c r="I145">
        <v>341</v>
      </c>
      <c r="J145">
        <v>3302117</v>
      </c>
      <c r="K145" t="e" vm="10">
        <v>#VALUE!</v>
      </c>
    </row>
    <row r="146" spans="1:11" x14ac:dyDescent="0.25">
      <c r="A146" s="11" t="s">
        <v>369</v>
      </c>
      <c r="B146" t="s">
        <v>36</v>
      </c>
      <c r="C146" t="s">
        <v>11</v>
      </c>
      <c r="E146">
        <v>78472</v>
      </c>
      <c r="F146" t="s">
        <v>191</v>
      </c>
      <c r="G146" t="s">
        <v>11</v>
      </c>
      <c r="H146" s="15">
        <v>1029</v>
      </c>
      <c r="I146">
        <v>341</v>
      </c>
      <c r="J146">
        <v>3302424</v>
      </c>
      <c r="K146" t="e" vm="10">
        <v>#VALUE!</v>
      </c>
    </row>
    <row r="147" spans="1:11" x14ac:dyDescent="0.25">
      <c r="A147" s="11" t="s">
        <v>369</v>
      </c>
      <c r="B147" t="s">
        <v>36</v>
      </c>
      <c r="C147" t="s">
        <v>11</v>
      </c>
      <c r="E147">
        <v>78580</v>
      </c>
      <c r="F147" t="s">
        <v>192</v>
      </c>
      <c r="G147" t="s">
        <v>11</v>
      </c>
      <c r="H147" s="15">
        <v>1088</v>
      </c>
      <c r="I147">
        <v>341</v>
      </c>
      <c r="J147">
        <v>3302506</v>
      </c>
      <c r="K147" t="e" vm="10">
        <v>#VALUE!</v>
      </c>
    </row>
    <row r="148" spans="1:11" x14ac:dyDescent="0.25">
      <c r="A148" s="11" t="s">
        <v>369</v>
      </c>
      <c r="B148" t="s">
        <v>36</v>
      </c>
      <c r="C148" t="s">
        <v>11</v>
      </c>
      <c r="E148">
        <v>78582</v>
      </c>
      <c r="F148" t="s">
        <v>193</v>
      </c>
      <c r="G148" t="s">
        <v>11</v>
      </c>
      <c r="H148" s="15">
        <v>1413</v>
      </c>
      <c r="I148">
        <v>341</v>
      </c>
      <c r="J148">
        <v>3302444</v>
      </c>
      <c r="K148" t="e" vm="10">
        <v>#VALUE!</v>
      </c>
    </row>
    <row r="149" spans="1:11" x14ac:dyDescent="0.25">
      <c r="A149" s="11" t="s">
        <v>369</v>
      </c>
      <c r="B149" t="s">
        <v>36</v>
      </c>
      <c r="C149" t="s">
        <v>11</v>
      </c>
      <c r="E149">
        <v>78630</v>
      </c>
      <c r="F149" t="s">
        <v>194</v>
      </c>
      <c r="G149" t="s">
        <v>11</v>
      </c>
      <c r="H149" s="15">
        <v>1450</v>
      </c>
      <c r="I149">
        <v>341</v>
      </c>
      <c r="J149">
        <v>3302513</v>
      </c>
      <c r="K149" t="e" vm="10">
        <v>#VALUE!</v>
      </c>
    </row>
    <row r="150" spans="1:11" x14ac:dyDescent="0.25">
      <c r="A150" s="11" t="s">
        <v>369</v>
      </c>
      <c r="B150" t="s">
        <v>36</v>
      </c>
      <c r="C150" t="s">
        <v>11</v>
      </c>
      <c r="E150">
        <v>78708</v>
      </c>
      <c r="F150" t="s">
        <v>195</v>
      </c>
      <c r="G150" t="s">
        <v>11</v>
      </c>
      <c r="H150" s="15">
        <v>1101</v>
      </c>
      <c r="I150">
        <v>341</v>
      </c>
      <c r="J150">
        <v>3302518</v>
      </c>
      <c r="K150" t="e" vm="10">
        <v>#VALUE!</v>
      </c>
    </row>
    <row r="151" spans="1:11" x14ac:dyDescent="0.25">
      <c r="A151" s="11" t="s">
        <v>369</v>
      </c>
      <c r="B151" t="s">
        <v>36</v>
      </c>
      <c r="C151" t="s">
        <v>11</v>
      </c>
      <c r="E151">
        <v>78802</v>
      </c>
      <c r="F151" t="s">
        <v>196</v>
      </c>
      <c r="G151" t="s">
        <v>11</v>
      </c>
      <c r="H151" s="15">
        <v>2054</v>
      </c>
      <c r="I151">
        <v>341</v>
      </c>
      <c r="J151">
        <v>3302709</v>
      </c>
      <c r="K151" t="e" vm="10">
        <v>#VALUE!</v>
      </c>
    </row>
    <row r="152" spans="1:11" x14ac:dyDescent="0.25">
      <c r="A152" s="11" t="s">
        <v>369</v>
      </c>
      <c r="B152" t="s">
        <v>36</v>
      </c>
      <c r="C152" t="s">
        <v>11</v>
      </c>
      <c r="E152">
        <v>78803</v>
      </c>
      <c r="F152" t="s">
        <v>197</v>
      </c>
      <c r="G152" t="s">
        <v>11</v>
      </c>
      <c r="H152" s="15">
        <v>1465</v>
      </c>
      <c r="I152">
        <v>341</v>
      </c>
      <c r="J152">
        <v>3302118</v>
      </c>
      <c r="K152" t="e" vm="10">
        <v>#VALUE!</v>
      </c>
    </row>
    <row r="153" spans="1:11" x14ac:dyDescent="0.25">
      <c r="A153" s="11" t="s">
        <v>369</v>
      </c>
      <c r="B153" t="s">
        <v>36</v>
      </c>
      <c r="C153" t="s">
        <v>11</v>
      </c>
      <c r="E153">
        <v>78804</v>
      </c>
      <c r="F153" t="s">
        <v>198</v>
      </c>
      <c r="G153" t="s">
        <v>11</v>
      </c>
      <c r="H153" s="15">
        <v>2662</v>
      </c>
      <c r="I153">
        <v>341</v>
      </c>
      <c r="J153">
        <v>3302707</v>
      </c>
      <c r="K153" t="e" vm="10">
        <v>#VALUE!</v>
      </c>
    </row>
    <row r="154" spans="1:11" x14ac:dyDescent="0.25">
      <c r="A154" s="11" t="s">
        <v>369</v>
      </c>
      <c r="B154" t="s">
        <v>36</v>
      </c>
      <c r="C154" t="s">
        <v>12</v>
      </c>
      <c r="E154">
        <v>78815</v>
      </c>
      <c r="F154" t="s">
        <v>199</v>
      </c>
      <c r="G154" t="s">
        <v>310</v>
      </c>
      <c r="H154" s="15">
        <v>5608</v>
      </c>
      <c r="I154">
        <v>404</v>
      </c>
      <c r="J154">
        <v>3302719</v>
      </c>
      <c r="K154" t="e" vm="4">
        <v>#VALUE!</v>
      </c>
    </row>
    <row r="155" spans="1:11" x14ac:dyDescent="0.25">
      <c r="A155" s="11" t="s">
        <v>369</v>
      </c>
      <c r="B155" t="s">
        <v>36</v>
      </c>
      <c r="C155" t="s">
        <v>61</v>
      </c>
      <c r="E155">
        <v>82150</v>
      </c>
      <c r="F155" t="s">
        <v>200</v>
      </c>
      <c r="G155" t="s">
        <v>10</v>
      </c>
      <c r="H155" s="15">
        <v>96</v>
      </c>
      <c r="I155">
        <v>301</v>
      </c>
      <c r="J155">
        <v>1000217</v>
      </c>
      <c r="K155" t="e" vm="8">
        <v>#VALUE!</v>
      </c>
    </row>
    <row r="156" spans="1:11" x14ac:dyDescent="0.25">
      <c r="A156" s="11" t="s">
        <v>369</v>
      </c>
      <c r="B156" t="s">
        <v>36</v>
      </c>
      <c r="C156" t="s">
        <v>61</v>
      </c>
      <c r="E156">
        <v>82947</v>
      </c>
      <c r="F156" t="s">
        <v>201</v>
      </c>
      <c r="G156" t="s">
        <v>10</v>
      </c>
      <c r="H156" s="15">
        <v>40</v>
      </c>
      <c r="I156">
        <v>301</v>
      </c>
      <c r="J156">
        <v>1000331</v>
      </c>
      <c r="K156" t="e" vm="8">
        <v>#VALUE!</v>
      </c>
    </row>
    <row r="157" spans="1:11" x14ac:dyDescent="0.25">
      <c r="A157" s="11" t="s">
        <v>369</v>
      </c>
      <c r="B157" t="s">
        <v>36</v>
      </c>
      <c r="C157" t="s">
        <v>61</v>
      </c>
      <c r="E157">
        <v>82962</v>
      </c>
      <c r="F157" t="s">
        <v>202</v>
      </c>
      <c r="G157" t="s">
        <v>10</v>
      </c>
      <c r="H157" s="15">
        <v>27</v>
      </c>
      <c r="I157">
        <v>301</v>
      </c>
      <c r="J157">
        <v>1000338</v>
      </c>
      <c r="K157" t="e" vm="8">
        <v>#VALUE!</v>
      </c>
    </row>
    <row r="158" spans="1:11" x14ac:dyDescent="0.25">
      <c r="A158" s="11" t="s">
        <v>369</v>
      </c>
      <c r="B158" t="s">
        <v>36</v>
      </c>
      <c r="C158" t="s">
        <v>61</v>
      </c>
      <c r="E158">
        <v>83735</v>
      </c>
      <c r="F158" t="s">
        <v>203</v>
      </c>
      <c r="G158" t="s">
        <v>10</v>
      </c>
      <c r="H158" s="15">
        <v>79</v>
      </c>
      <c r="I158">
        <v>301</v>
      </c>
      <c r="J158">
        <v>1000431</v>
      </c>
      <c r="K158" t="e" vm="8">
        <v>#VALUE!</v>
      </c>
    </row>
    <row r="159" spans="1:11" x14ac:dyDescent="0.25">
      <c r="A159" s="11" t="s">
        <v>369</v>
      </c>
      <c r="B159" t="s">
        <v>36</v>
      </c>
      <c r="C159" t="s">
        <v>61</v>
      </c>
      <c r="E159">
        <v>83789</v>
      </c>
      <c r="F159" t="s">
        <v>204</v>
      </c>
      <c r="G159" t="s">
        <v>10</v>
      </c>
      <c r="H159" s="15">
        <v>120</v>
      </c>
      <c r="I159">
        <v>301</v>
      </c>
      <c r="J159">
        <v>1000435</v>
      </c>
      <c r="K159" t="e" vm="8">
        <v>#VALUE!</v>
      </c>
    </row>
    <row r="160" spans="1:11" x14ac:dyDescent="0.25">
      <c r="A160" s="11" t="s">
        <v>369</v>
      </c>
      <c r="B160" t="s">
        <v>36</v>
      </c>
      <c r="C160" t="s">
        <v>61</v>
      </c>
      <c r="E160">
        <v>84156</v>
      </c>
      <c r="F160" t="s">
        <v>205</v>
      </c>
      <c r="G160" t="s">
        <v>10</v>
      </c>
      <c r="H160" s="15">
        <v>79</v>
      </c>
      <c r="I160">
        <v>301</v>
      </c>
      <c r="J160">
        <v>1000480</v>
      </c>
      <c r="K160" t="e" vm="8">
        <v>#VALUE!</v>
      </c>
    </row>
    <row r="161" spans="1:11" x14ac:dyDescent="0.25">
      <c r="A161" s="11" t="s">
        <v>369</v>
      </c>
      <c r="B161" t="s">
        <v>36</v>
      </c>
      <c r="C161" t="s">
        <v>61</v>
      </c>
      <c r="E161">
        <v>84484</v>
      </c>
      <c r="F161" t="s">
        <v>206</v>
      </c>
      <c r="G161" t="s">
        <v>10</v>
      </c>
      <c r="H161" s="15">
        <v>141</v>
      </c>
      <c r="I161">
        <v>301</v>
      </c>
      <c r="J161">
        <v>1000536</v>
      </c>
      <c r="K161" t="e" vm="8">
        <v>#VALUE!</v>
      </c>
    </row>
    <row r="162" spans="1:11" x14ac:dyDescent="0.25">
      <c r="A162" s="11" t="s">
        <v>369</v>
      </c>
      <c r="B162" t="s">
        <v>36</v>
      </c>
      <c r="C162" t="s">
        <v>61</v>
      </c>
      <c r="E162">
        <v>84702</v>
      </c>
      <c r="F162" t="s">
        <v>207</v>
      </c>
      <c r="G162" t="s">
        <v>10</v>
      </c>
      <c r="H162" s="15">
        <v>146</v>
      </c>
      <c r="I162">
        <v>301</v>
      </c>
      <c r="J162">
        <v>1000552</v>
      </c>
      <c r="K162" t="e" vm="8">
        <v>#VALUE!</v>
      </c>
    </row>
    <row r="163" spans="1:11" x14ac:dyDescent="0.25">
      <c r="A163" s="11" t="s">
        <v>369</v>
      </c>
      <c r="B163" t="s">
        <v>36</v>
      </c>
      <c r="C163" t="s">
        <v>61</v>
      </c>
      <c r="E163">
        <v>84703</v>
      </c>
      <c r="F163" t="s">
        <v>208</v>
      </c>
      <c r="G163" t="s">
        <v>10</v>
      </c>
      <c r="H163" s="15">
        <v>133</v>
      </c>
      <c r="I163">
        <v>301</v>
      </c>
      <c r="J163">
        <v>1000553</v>
      </c>
      <c r="K163" t="e" vm="8">
        <v>#VALUE!</v>
      </c>
    </row>
    <row r="164" spans="1:11" x14ac:dyDescent="0.25">
      <c r="A164" s="11" t="s">
        <v>369</v>
      </c>
      <c r="B164" t="s">
        <v>36</v>
      </c>
      <c r="C164" t="s">
        <v>61</v>
      </c>
      <c r="E164">
        <v>85652</v>
      </c>
      <c r="F164" t="s">
        <v>209</v>
      </c>
      <c r="G164" t="s">
        <v>10</v>
      </c>
      <c r="H164" s="15">
        <v>19</v>
      </c>
      <c r="I164">
        <v>305</v>
      </c>
      <c r="J164">
        <v>1000620</v>
      </c>
      <c r="K164" t="e" vm="8">
        <v>#VALUE!</v>
      </c>
    </row>
    <row r="165" spans="1:11" x14ac:dyDescent="0.25">
      <c r="A165" s="11" t="s">
        <v>369</v>
      </c>
      <c r="B165" t="s">
        <v>36</v>
      </c>
      <c r="C165" t="s">
        <v>61</v>
      </c>
      <c r="E165">
        <v>86140</v>
      </c>
      <c r="F165" t="s">
        <v>210</v>
      </c>
      <c r="G165" t="s">
        <v>10</v>
      </c>
      <c r="H165" s="15">
        <v>91</v>
      </c>
      <c r="I165">
        <v>302</v>
      </c>
      <c r="J165">
        <v>1000652</v>
      </c>
      <c r="K165" t="e" vm="8">
        <v>#VALUE!</v>
      </c>
    </row>
    <row r="166" spans="1:11" x14ac:dyDescent="0.25">
      <c r="A166" s="11" t="s">
        <v>369</v>
      </c>
      <c r="B166" t="s">
        <v>36</v>
      </c>
      <c r="C166" t="s">
        <v>61</v>
      </c>
      <c r="E166">
        <v>87040</v>
      </c>
      <c r="F166" t="s">
        <v>211</v>
      </c>
      <c r="G166" t="s">
        <v>10</v>
      </c>
      <c r="H166" s="15">
        <v>170</v>
      </c>
      <c r="I166">
        <v>306</v>
      </c>
      <c r="J166">
        <v>1000890</v>
      </c>
      <c r="K166" t="e" vm="8">
        <v>#VALUE!</v>
      </c>
    </row>
    <row r="167" spans="1:11" x14ac:dyDescent="0.25">
      <c r="A167" s="11" t="s">
        <v>369</v>
      </c>
      <c r="B167" t="s">
        <v>36</v>
      </c>
      <c r="C167" t="s">
        <v>61</v>
      </c>
      <c r="E167">
        <v>88300</v>
      </c>
      <c r="F167" t="s">
        <v>212</v>
      </c>
      <c r="G167" t="s">
        <v>10</v>
      </c>
      <c r="H167" s="15">
        <v>149</v>
      </c>
      <c r="I167">
        <v>312</v>
      </c>
      <c r="J167">
        <v>1200031</v>
      </c>
      <c r="K167" t="e" vm="8">
        <v>#VALUE!</v>
      </c>
    </row>
    <row r="168" spans="1:11" x14ac:dyDescent="0.25">
      <c r="A168" s="11" t="s">
        <v>369</v>
      </c>
      <c r="B168" t="s">
        <v>36</v>
      </c>
      <c r="C168" t="s">
        <v>14</v>
      </c>
      <c r="E168">
        <v>93005</v>
      </c>
      <c r="F168" t="s">
        <v>213</v>
      </c>
      <c r="G168" t="s">
        <v>368</v>
      </c>
      <c r="H168" s="15">
        <v>195</v>
      </c>
      <c r="I168">
        <v>730</v>
      </c>
      <c r="J168">
        <v>8002613</v>
      </c>
      <c r="K168" t="e" vm="11">
        <v>#VALUE!</v>
      </c>
    </row>
    <row r="169" spans="1:11" x14ac:dyDescent="0.25">
      <c r="A169" s="11" t="s">
        <v>369</v>
      </c>
      <c r="B169" t="s">
        <v>36</v>
      </c>
      <c r="C169" t="s">
        <v>14</v>
      </c>
      <c r="E169">
        <v>93017</v>
      </c>
      <c r="F169" t="s">
        <v>214</v>
      </c>
      <c r="G169" t="s">
        <v>368</v>
      </c>
      <c r="H169" s="15">
        <v>693</v>
      </c>
      <c r="I169">
        <v>482</v>
      </c>
      <c r="J169">
        <v>3102647</v>
      </c>
      <c r="K169" t="e" vm="11">
        <v>#VALUE!</v>
      </c>
    </row>
    <row r="170" spans="1:11" x14ac:dyDescent="0.25">
      <c r="A170" s="11" t="s">
        <v>369</v>
      </c>
      <c r="B170" t="s">
        <v>36</v>
      </c>
      <c r="C170" t="s">
        <v>14</v>
      </c>
      <c r="E170">
        <v>93306</v>
      </c>
      <c r="F170" t="s">
        <v>215</v>
      </c>
      <c r="G170" t="s">
        <v>368</v>
      </c>
      <c r="H170" s="15">
        <v>1077</v>
      </c>
      <c r="I170">
        <v>483</v>
      </c>
      <c r="J170">
        <v>3102640</v>
      </c>
      <c r="K170" t="e" vm="11">
        <v>#VALUE!</v>
      </c>
    </row>
    <row r="171" spans="1:11" x14ac:dyDescent="0.25">
      <c r="A171" s="11" t="s">
        <v>369</v>
      </c>
      <c r="B171" t="s">
        <v>36</v>
      </c>
      <c r="C171" t="s">
        <v>14</v>
      </c>
      <c r="E171">
        <v>93308</v>
      </c>
      <c r="F171" t="s">
        <v>216</v>
      </c>
      <c r="G171" t="s">
        <v>368</v>
      </c>
      <c r="H171" s="15">
        <v>417</v>
      </c>
      <c r="I171">
        <v>483</v>
      </c>
      <c r="J171">
        <v>3102642</v>
      </c>
      <c r="K171" t="e" vm="11">
        <v>#VALUE!</v>
      </c>
    </row>
    <row r="172" spans="1:11" x14ac:dyDescent="0.25">
      <c r="A172" s="11" t="s">
        <v>369</v>
      </c>
      <c r="B172" t="s">
        <v>36</v>
      </c>
      <c r="C172" t="s">
        <v>14</v>
      </c>
      <c r="E172">
        <v>93325</v>
      </c>
      <c r="F172" t="s">
        <v>217</v>
      </c>
      <c r="G172" t="s">
        <v>368</v>
      </c>
      <c r="H172" s="15">
        <v>579</v>
      </c>
      <c r="I172">
        <v>483</v>
      </c>
      <c r="J172">
        <v>3103369</v>
      </c>
      <c r="K172" t="e" vm="11">
        <v>#VALUE!</v>
      </c>
    </row>
    <row r="173" spans="1:11" x14ac:dyDescent="0.25">
      <c r="A173" s="11" t="s">
        <v>369</v>
      </c>
      <c r="B173" t="s">
        <v>36</v>
      </c>
      <c r="C173" t="s">
        <v>12</v>
      </c>
      <c r="E173">
        <v>93880</v>
      </c>
      <c r="F173" t="s">
        <v>218</v>
      </c>
      <c r="G173" t="s">
        <v>257</v>
      </c>
      <c r="H173" s="15">
        <v>953</v>
      </c>
      <c r="I173">
        <v>921</v>
      </c>
      <c r="J173">
        <v>3103308</v>
      </c>
      <c r="K173" t="e" vm="7">
        <v>#VALUE!</v>
      </c>
    </row>
    <row r="174" spans="1:11" x14ac:dyDescent="0.25">
      <c r="A174" s="11" t="s">
        <v>369</v>
      </c>
      <c r="B174" t="s">
        <v>36</v>
      </c>
      <c r="C174" t="s">
        <v>12</v>
      </c>
      <c r="E174">
        <v>93922</v>
      </c>
      <c r="F174" t="s">
        <v>219</v>
      </c>
      <c r="G174" t="s">
        <v>257</v>
      </c>
      <c r="H174" s="15">
        <v>432</v>
      </c>
      <c r="I174">
        <v>921</v>
      </c>
      <c r="J174">
        <v>3103084</v>
      </c>
      <c r="K174" t="e" vm="7">
        <v>#VALUE!</v>
      </c>
    </row>
    <row r="175" spans="1:11" x14ac:dyDescent="0.25">
      <c r="A175" s="11" t="s">
        <v>369</v>
      </c>
      <c r="B175" t="s">
        <v>36</v>
      </c>
      <c r="C175" t="s">
        <v>12</v>
      </c>
      <c r="E175">
        <v>93923</v>
      </c>
      <c r="F175" t="s">
        <v>220</v>
      </c>
      <c r="G175" t="s">
        <v>257</v>
      </c>
      <c r="H175" s="15">
        <v>557</v>
      </c>
      <c r="I175">
        <v>921</v>
      </c>
      <c r="J175">
        <v>3103310</v>
      </c>
      <c r="K175" t="e" vm="7">
        <v>#VALUE!</v>
      </c>
    </row>
    <row r="176" spans="1:11" x14ac:dyDescent="0.25">
      <c r="A176" s="11" t="s">
        <v>369</v>
      </c>
      <c r="B176" t="s">
        <v>36</v>
      </c>
      <c r="C176" t="s">
        <v>12</v>
      </c>
      <c r="E176">
        <v>93925</v>
      </c>
      <c r="F176" t="s">
        <v>221</v>
      </c>
      <c r="G176" t="s">
        <v>257</v>
      </c>
      <c r="H176" s="15">
        <v>907</v>
      </c>
      <c r="I176">
        <v>921</v>
      </c>
      <c r="J176">
        <v>3102562</v>
      </c>
      <c r="K176" t="e" vm="7">
        <v>#VALUE!</v>
      </c>
    </row>
    <row r="177" spans="1:11" x14ac:dyDescent="0.25">
      <c r="A177" s="11" t="s">
        <v>369</v>
      </c>
      <c r="B177" t="s">
        <v>36</v>
      </c>
      <c r="C177" t="s">
        <v>12</v>
      </c>
      <c r="E177">
        <v>93926</v>
      </c>
      <c r="F177" t="s">
        <v>222</v>
      </c>
      <c r="G177" t="s">
        <v>257</v>
      </c>
      <c r="H177" s="15">
        <v>547</v>
      </c>
      <c r="I177">
        <v>921</v>
      </c>
      <c r="J177">
        <v>3172563</v>
      </c>
      <c r="K177" t="e" vm="7">
        <v>#VALUE!</v>
      </c>
    </row>
    <row r="178" spans="1:11" x14ac:dyDescent="0.25">
      <c r="A178" s="11" t="s">
        <v>369</v>
      </c>
      <c r="B178" t="s">
        <v>36</v>
      </c>
      <c r="C178" t="s">
        <v>12</v>
      </c>
      <c r="E178">
        <v>93970</v>
      </c>
      <c r="F178" t="s">
        <v>223</v>
      </c>
      <c r="G178" t="s">
        <v>257</v>
      </c>
      <c r="H178" s="15">
        <v>1043</v>
      </c>
      <c r="I178">
        <v>921</v>
      </c>
      <c r="J178">
        <v>3103311</v>
      </c>
      <c r="K178" t="e" vm="7">
        <v>#VALUE!</v>
      </c>
    </row>
    <row r="179" spans="1:11" x14ac:dyDescent="0.25">
      <c r="A179" s="11" t="s">
        <v>369</v>
      </c>
      <c r="B179" t="s">
        <v>36</v>
      </c>
      <c r="C179" t="s">
        <v>12</v>
      </c>
      <c r="E179">
        <v>93971</v>
      </c>
      <c r="F179" t="s">
        <v>224</v>
      </c>
      <c r="G179" t="s">
        <v>257</v>
      </c>
      <c r="H179" s="15">
        <v>320</v>
      </c>
      <c r="I179">
        <v>921</v>
      </c>
      <c r="J179">
        <v>3103096</v>
      </c>
      <c r="K179" t="e" vm="7">
        <v>#VALUE!</v>
      </c>
    </row>
    <row r="180" spans="1:11" x14ac:dyDescent="0.25">
      <c r="A180" s="11" t="s">
        <v>369</v>
      </c>
      <c r="B180" t="s">
        <v>36</v>
      </c>
      <c r="C180" t="s">
        <v>12</v>
      </c>
      <c r="E180">
        <v>93975</v>
      </c>
      <c r="F180" t="s">
        <v>225</v>
      </c>
      <c r="G180" t="s">
        <v>257</v>
      </c>
      <c r="H180" s="15">
        <v>1053</v>
      </c>
      <c r="I180">
        <v>921</v>
      </c>
      <c r="J180">
        <v>3102568</v>
      </c>
      <c r="K180" t="e" vm="7">
        <v>#VALUE!</v>
      </c>
    </row>
    <row r="181" spans="1:11" x14ac:dyDescent="0.25">
      <c r="A181" s="11" t="s">
        <v>369</v>
      </c>
      <c r="B181" t="s">
        <v>70</v>
      </c>
      <c r="C181" t="s">
        <v>71</v>
      </c>
      <c r="E181">
        <v>95811</v>
      </c>
      <c r="F181" t="s">
        <v>227</v>
      </c>
      <c r="G181" t="s">
        <v>71</v>
      </c>
      <c r="H181" s="15">
        <v>3638</v>
      </c>
      <c r="I181">
        <v>920</v>
      </c>
      <c r="J181">
        <v>4400003</v>
      </c>
      <c r="K181" t="e" vm="9">
        <v>#VALUE!</v>
      </c>
    </row>
    <row r="182" spans="1:11" x14ac:dyDescent="0.25">
      <c r="A182" s="11" t="s">
        <v>369</v>
      </c>
      <c r="B182" t="s">
        <v>36</v>
      </c>
      <c r="C182" t="s">
        <v>73</v>
      </c>
      <c r="E182">
        <v>96365</v>
      </c>
      <c r="F182" t="s">
        <v>228</v>
      </c>
      <c r="G182" t="s">
        <v>73</v>
      </c>
      <c r="H182" s="15">
        <v>301</v>
      </c>
      <c r="I182">
        <v>260</v>
      </c>
      <c r="J182">
        <v>200031</v>
      </c>
      <c r="K182" t="e" vm="12">
        <v>#VALUE!</v>
      </c>
    </row>
    <row r="183" spans="1:11" x14ac:dyDescent="0.25">
      <c r="A183" s="11" t="s">
        <v>369</v>
      </c>
      <c r="B183" t="s">
        <v>36</v>
      </c>
      <c r="C183" t="s">
        <v>73</v>
      </c>
      <c r="E183">
        <v>96374</v>
      </c>
      <c r="F183" t="s">
        <v>229</v>
      </c>
      <c r="G183" t="s">
        <v>73</v>
      </c>
      <c r="H183" s="15">
        <v>169</v>
      </c>
      <c r="I183">
        <v>260</v>
      </c>
      <c r="J183">
        <v>200038</v>
      </c>
      <c r="K183" t="e" vm="12">
        <v>#VALUE!</v>
      </c>
    </row>
    <row r="184" spans="1:11" x14ac:dyDescent="0.25">
      <c r="A184" s="11" t="s">
        <v>369</v>
      </c>
      <c r="B184" t="s">
        <v>36</v>
      </c>
      <c r="C184" t="s">
        <v>73</v>
      </c>
      <c r="E184">
        <v>97140</v>
      </c>
      <c r="F184" t="s">
        <v>230</v>
      </c>
      <c r="G184" t="s">
        <v>73</v>
      </c>
      <c r="H184" s="15">
        <v>101</v>
      </c>
      <c r="I184">
        <v>430</v>
      </c>
      <c r="J184">
        <v>4700045</v>
      </c>
      <c r="K184" t="e" vm="12">
        <v>#VALUE!</v>
      </c>
    </row>
    <row r="185" spans="1:11" x14ac:dyDescent="0.25">
      <c r="A185" s="11" t="s">
        <v>369</v>
      </c>
      <c r="B185" t="s">
        <v>36</v>
      </c>
      <c r="C185" t="s">
        <v>73</v>
      </c>
      <c r="E185">
        <v>97597</v>
      </c>
      <c r="F185" t="s">
        <v>231</v>
      </c>
      <c r="G185" t="s">
        <v>73</v>
      </c>
      <c r="H185" s="15">
        <v>184</v>
      </c>
      <c r="I185">
        <v>761</v>
      </c>
      <c r="J185">
        <v>200070</v>
      </c>
      <c r="K185" t="e" vm="12">
        <v>#VALUE!</v>
      </c>
    </row>
    <row r="186" spans="1:11" x14ac:dyDescent="0.25">
      <c r="A186" s="11" t="s">
        <v>369</v>
      </c>
      <c r="B186" t="s">
        <v>36</v>
      </c>
      <c r="C186" t="s">
        <v>33</v>
      </c>
      <c r="E186" s="8">
        <v>19000</v>
      </c>
      <c r="F186" t="s">
        <v>82</v>
      </c>
      <c r="G186" t="s">
        <v>265</v>
      </c>
      <c r="H186" s="15">
        <v>289</v>
      </c>
      <c r="I186">
        <v>982</v>
      </c>
      <c r="J186">
        <v>9270229</v>
      </c>
      <c r="K186" t="e" vm="3">
        <v>#VALUE!</v>
      </c>
    </row>
    <row r="187" spans="1:11" x14ac:dyDescent="0.25">
      <c r="A187" s="11" t="s">
        <v>369</v>
      </c>
      <c r="B187" t="s">
        <v>36</v>
      </c>
      <c r="C187" t="s">
        <v>33</v>
      </c>
      <c r="E187" s="8">
        <v>19281</v>
      </c>
      <c r="F187" t="s">
        <v>84</v>
      </c>
      <c r="G187" t="s">
        <v>265</v>
      </c>
      <c r="H187" s="15">
        <v>309</v>
      </c>
      <c r="I187">
        <v>360</v>
      </c>
      <c r="J187">
        <v>2170246</v>
      </c>
      <c r="K187" t="e" vm="3">
        <v>#VALUE!</v>
      </c>
    </row>
    <row r="188" spans="1:11" x14ac:dyDescent="0.25">
      <c r="A188" s="11" t="s">
        <v>369</v>
      </c>
      <c r="B188" t="s">
        <v>36</v>
      </c>
      <c r="C188" t="s">
        <v>33</v>
      </c>
      <c r="E188" s="8">
        <v>19285</v>
      </c>
      <c r="F188" t="s">
        <v>85</v>
      </c>
      <c r="G188" t="s">
        <v>265</v>
      </c>
      <c r="H188" s="15">
        <v>1013</v>
      </c>
      <c r="I188">
        <v>360</v>
      </c>
      <c r="J188">
        <v>3170250</v>
      </c>
      <c r="K188" t="e" vm="3">
        <v>#VALUE!</v>
      </c>
    </row>
    <row r="189" spans="1:11" x14ac:dyDescent="0.25">
      <c r="A189" s="11" t="s">
        <v>369</v>
      </c>
      <c r="B189" t="s">
        <v>36</v>
      </c>
      <c r="C189" t="s">
        <v>33</v>
      </c>
      <c r="E189" s="8">
        <v>36415</v>
      </c>
      <c r="F189" t="s">
        <v>88</v>
      </c>
      <c r="G189" t="s">
        <v>265</v>
      </c>
      <c r="H189" s="15">
        <v>26</v>
      </c>
      <c r="I189">
        <v>300</v>
      </c>
      <c r="J189">
        <v>200011</v>
      </c>
      <c r="K189" t="e" vm="3">
        <v>#VALUE!</v>
      </c>
    </row>
    <row r="190" spans="1:11" x14ac:dyDescent="0.25">
      <c r="A190" s="11" t="s">
        <v>369</v>
      </c>
      <c r="B190" t="s">
        <v>36</v>
      </c>
      <c r="C190" t="s">
        <v>33</v>
      </c>
      <c r="E190" s="8">
        <v>49083</v>
      </c>
      <c r="F190" t="s">
        <v>90</v>
      </c>
      <c r="G190" t="s">
        <v>265</v>
      </c>
      <c r="H190" s="15">
        <v>1207</v>
      </c>
      <c r="I190">
        <v>360</v>
      </c>
      <c r="J190">
        <v>3101422</v>
      </c>
      <c r="K190" t="e" vm="3">
        <v>#VALUE!</v>
      </c>
    </row>
    <row r="191" spans="1:11" x14ac:dyDescent="0.25">
      <c r="A191" s="11" t="s">
        <v>369</v>
      </c>
      <c r="B191" t="s">
        <v>36</v>
      </c>
      <c r="C191" t="s">
        <v>33</v>
      </c>
      <c r="E191" s="8">
        <v>49465</v>
      </c>
      <c r="F191" t="s">
        <v>91</v>
      </c>
      <c r="G191" t="s">
        <v>265</v>
      </c>
      <c r="H191" s="15">
        <v>591</v>
      </c>
      <c r="I191">
        <v>360</v>
      </c>
      <c r="J191">
        <v>2501454</v>
      </c>
      <c r="K191" t="e" vm="3">
        <v>#VALUE!</v>
      </c>
    </row>
    <row r="192" spans="1:11" x14ac:dyDescent="0.25">
      <c r="A192" s="11" t="s">
        <v>369</v>
      </c>
      <c r="B192" t="s">
        <v>36</v>
      </c>
      <c r="C192" t="s">
        <v>33</v>
      </c>
      <c r="D192" t="s">
        <v>34</v>
      </c>
      <c r="E192">
        <v>47562</v>
      </c>
      <c r="F192" t="s">
        <v>43</v>
      </c>
      <c r="G192" t="s">
        <v>265</v>
      </c>
      <c r="H192" s="15">
        <v>1882</v>
      </c>
      <c r="I192">
        <v>982</v>
      </c>
      <c r="J192">
        <v>9201407</v>
      </c>
      <c r="K192" t="e" vm="3">
        <v>#VALUE!</v>
      </c>
    </row>
    <row r="193" spans="1:11" x14ac:dyDescent="0.25">
      <c r="A193" s="11" t="s">
        <v>369</v>
      </c>
      <c r="B193" t="s">
        <v>36</v>
      </c>
      <c r="C193" t="s">
        <v>33</v>
      </c>
      <c r="E193" s="8" t="s">
        <v>261</v>
      </c>
      <c r="F193" t="s">
        <v>262</v>
      </c>
      <c r="G193" t="s">
        <v>265</v>
      </c>
      <c r="H193" s="15">
        <v>1421</v>
      </c>
      <c r="I193">
        <v>483</v>
      </c>
      <c r="J193">
        <v>3102759</v>
      </c>
      <c r="K193" t="e" vm="3">
        <v>#VALUE!</v>
      </c>
    </row>
    <row r="194" spans="1:11" x14ac:dyDescent="0.25">
      <c r="A194" s="11" t="s">
        <v>369</v>
      </c>
      <c r="B194" t="s">
        <v>36</v>
      </c>
      <c r="C194" t="s">
        <v>33</v>
      </c>
      <c r="E194" s="8">
        <v>16020</v>
      </c>
      <c r="F194" t="s">
        <v>258</v>
      </c>
      <c r="G194" t="s">
        <v>265</v>
      </c>
      <c r="H194" s="15">
        <v>226</v>
      </c>
      <c r="I194">
        <v>761</v>
      </c>
      <c r="J194">
        <v>200160</v>
      </c>
      <c r="K194" t="e" vm="3">
        <v>#VALUE!</v>
      </c>
    </row>
    <row r="195" spans="1:11" x14ac:dyDescent="0.25">
      <c r="A195" s="11" t="s">
        <v>369</v>
      </c>
      <c r="B195" t="s">
        <v>36</v>
      </c>
      <c r="C195" t="s">
        <v>12</v>
      </c>
      <c r="E195" s="10">
        <v>70160</v>
      </c>
      <c r="F195" s="11" t="s">
        <v>266</v>
      </c>
      <c r="G195" t="s">
        <v>13</v>
      </c>
      <c r="H195" s="15">
        <v>36</v>
      </c>
      <c r="I195">
        <v>972</v>
      </c>
      <c r="J195">
        <v>9301971</v>
      </c>
      <c r="K195" t="e" vm="6">
        <v>#VALUE!</v>
      </c>
    </row>
    <row r="196" spans="1:11" x14ac:dyDescent="0.25">
      <c r="A196" s="11" t="s">
        <v>369</v>
      </c>
      <c r="B196" t="s">
        <v>36</v>
      </c>
      <c r="C196" t="s">
        <v>12</v>
      </c>
      <c r="E196" s="10">
        <v>70220</v>
      </c>
      <c r="F196" s="11" t="s">
        <v>267</v>
      </c>
      <c r="G196" t="s">
        <v>13</v>
      </c>
      <c r="H196" s="15">
        <v>58</v>
      </c>
      <c r="I196">
        <v>972</v>
      </c>
      <c r="J196">
        <v>9301975</v>
      </c>
      <c r="K196" t="e" vm="6">
        <v>#VALUE!</v>
      </c>
    </row>
    <row r="197" spans="1:11" x14ac:dyDescent="0.25">
      <c r="A197" s="11" t="s">
        <v>369</v>
      </c>
      <c r="B197" t="s">
        <v>36</v>
      </c>
      <c r="C197" t="s">
        <v>12</v>
      </c>
      <c r="E197" s="10">
        <v>70250</v>
      </c>
      <c r="F197" s="11" t="s">
        <v>268</v>
      </c>
      <c r="G197" t="s">
        <v>13</v>
      </c>
      <c r="H197" s="15">
        <v>53</v>
      </c>
      <c r="I197">
        <v>972</v>
      </c>
      <c r="J197">
        <v>9301977</v>
      </c>
      <c r="K197" t="e" vm="6">
        <v>#VALUE!</v>
      </c>
    </row>
    <row r="198" spans="1:11" x14ac:dyDescent="0.25">
      <c r="A198" s="11" t="s">
        <v>369</v>
      </c>
      <c r="B198" t="s">
        <v>36</v>
      </c>
      <c r="C198" t="s">
        <v>12</v>
      </c>
      <c r="E198" s="10">
        <v>70260</v>
      </c>
      <c r="F198" s="11" t="s">
        <v>269</v>
      </c>
      <c r="G198" t="s">
        <v>13</v>
      </c>
      <c r="H198" s="15">
        <v>71</v>
      </c>
      <c r="I198">
        <v>972</v>
      </c>
      <c r="J198">
        <v>9301978</v>
      </c>
      <c r="K198" t="e" vm="6">
        <v>#VALUE!</v>
      </c>
    </row>
    <row r="199" spans="1:11" x14ac:dyDescent="0.25">
      <c r="A199" s="11" t="s">
        <v>369</v>
      </c>
      <c r="B199" t="s">
        <v>36</v>
      </c>
      <c r="C199" t="s">
        <v>12</v>
      </c>
      <c r="E199" s="10">
        <v>70360</v>
      </c>
      <c r="F199" s="11" t="s">
        <v>270</v>
      </c>
      <c r="G199" t="s">
        <v>13</v>
      </c>
      <c r="H199" s="15">
        <v>133</v>
      </c>
      <c r="I199">
        <v>320</v>
      </c>
      <c r="J199">
        <v>2501986</v>
      </c>
      <c r="K199" t="e" vm="6">
        <v>#VALUE!</v>
      </c>
    </row>
    <row r="200" spans="1:11" x14ac:dyDescent="0.25">
      <c r="A200" s="11" t="s">
        <v>369</v>
      </c>
      <c r="B200" t="s">
        <v>36</v>
      </c>
      <c r="C200" t="s">
        <v>12</v>
      </c>
      <c r="E200" s="10">
        <v>71100</v>
      </c>
      <c r="F200" s="11" t="s">
        <v>271</v>
      </c>
      <c r="G200" t="s">
        <v>13</v>
      </c>
      <c r="H200" s="15">
        <v>52</v>
      </c>
      <c r="I200">
        <v>972</v>
      </c>
      <c r="J200">
        <v>9372026</v>
      </c>
      <c r="K200" t="e" vm="6">
        <v>#VALUE!</v>
      </c>
    </row>
    <row r="201" spans="1:11" x14ac:dyDescent="0.25">
      <c r="A201" s="11" t="s">
        <v>369</v>
      </c>
      <c r="B201" t="s">
        <v>36</v>
      </c>
      <c r="C201" t="s">
        <v>12</v>
      </c>
      <c r="E201" s="10">
        <v>71101</v>
      </c>
      <c r="F201" s="11" t="s">
        <v>272</v>
      </c>
      <c r="G201" t="s">
        <v>13</v>
      </c>
      <c r="H201" s="15">
        <v>66</v>
      </c>
      <c r="I201">
        <v>972</v>
      </c>
      <c r="J201">
        <v>9372027</v>
      </c>
      <c r="K201" t="e" vm="6">
        <v>#VALUE!</v>
      </c>
    </row>
    <row r="202" spans="1:11" x14ac:dyDescent="0.25">
      <c r="A202" s="11" t="s">
        <v>369</v>
      </c>
      <c r="B202" t="s">
        <v>36</v>
      </c>
      <c r="C202" t="s">
        <v>12</v>
      </c>
      <c r="E202" s="10">
        <v>71111</v>
      </c>
      <c r="F202" s="11" t="s">
        <v>273</v>
      </c>
      <c r="G202" t="s">
        <v>13</v>
      </c>
      <c r="H202" s="15">
        <v>155</v>
      </c>
      <c r="I202">
        <v>320</v>
      </c>
      <c r="J202">
        <v>2502029</v>
      </c>
      <c r="K202" t="e" vm="6">
        <v>#VALUE!</v>
      </c>
    </row>
    <row r="203" spans="1:11" x14ac:dyDescent="0.25">
      <c r="A203" s="11" t="s">
        <v>369</v>
      </c>
      <c r="B203" t="s">
        <v>36</v>
      </c>
      <c r="C203" t="s">
        <v>12</v>
      </c>
      <c r="E203" s="10">
        <v>71120</v>
      </c>
      <c r="F203" s="11" t="s">
        <v>274</v>
      </c>
      <c r="G203" t="s">
        <v>13</v>
      </c>
      <c r="H203" s="15">
        <v>53</v>
      </c>
      <c r="I203">
        <v>972</v>
      </c>
      <c r="J203">
        <v>9302030</v>
      </c>
      <c r="K203" t="e" vm="6">
        <v>#VALUE!</v>
      </c>
    </row>
    <row r="204" spans="1:11" x14ac:dyDescent="0.25">
      <c r="A204" s="11" t="s">
        <v>369</v>
      </c>
      <c r="B204" t="s">
        <v>36</v>
      </c>
      <c r="C204" t="s">
        <v>12</v>
      </c>
      <c r="E204" s="10">
        <v>73140</v>
      </c>
      <c r="F204" s="11" t="s">
        <v>275</v>
      </c>
      <c r="G204" t="s">
        <v>13</v>
      </c>
      <c r="H204" s="15">
        <v>29</v>
      </c>
      <c r="I204">
        <v>972</v>
      </c>
      <c r="J204">
        <v>9372109</v>
      </c>
      <c r="K204" t="e" vm="6">
        <v>#VALUE!</v>
      </c>
    </row>
    <row r="205" spans="1:11" x14ac:dyDescent="0.25">
      <c r="A205" s="11" t="s">
        <v>369</v>
      </c>
      <c r="B205" t="s">
        <v>36</v>
      </c>
      <c r="C205" t="s">
        <v>12</v>
      </c>
      <c r="E205" s="10">
        <v>73501</v>
      </c>
      <c r="F205" s="11" t="s">
        <v>276</v>
      </c>
      <c r="G205" t="s">
        <v>13</v>
      </c>
      <c r="H205" s="15">
        <v>147</v>
      </c>
      <c r="I205">
        <v>320</v>
      </c>
      <c r="J205">
        <v>2583017</v>
      </c>
      <c r="K205" t="e" vm="6">
        <v>#VALUE!</v>
      </c>
    </row>
    <row r="206" spans="1:11" x14ac:dyDescent="0.25">
      <c r="A206" s="11" t="s">
        <v>369</v>
      </c>
      <c r="B206" t="s">
        <v>36</v>
      </c>
      <c r="C206" t="s">
        <v>12</v>
      </c>
      <c r="E206" s="10">
        <v>74019</v>
      </c>
      <c r="F206" s="11" t="s">
        <v>277</v>
      </c>
      <c r="G206" t="s">
        <v>13</v>
      </c>
      <c r="H206" s="15">
        <v>66</v>
      </c>
      <c r="I206">
        <v>972</v>
      </c>
      <c r="J206">
        <v>9302167</v>
      </c>
      <c r="K206" t="e" vm="6">
        <v>#VALUE!</v>
      </c>
    </row>
    <row r="207" spans="1:11" x14ac:dyDescent="0.25">
      <c r="A207" s="11" t="s">
        <v>369</v>
      </c>
      <c r="B207" t="s">
        <v>36</v>
      </c>
      <c r="C207" t="s">
        <v>12</v>
      </c>
      <c r="E207" s="10">
        <v>76010</v>
      </c>
      <c r="F207" s="11" t="s">
        <v>278</v>
      </c>
      <c r="G207" t="s">
        <v>13</v>
      </c>
      <c r="H207" s="15">
        <v>200</v>
      </c>
      <c r="I207">
        <v>320</v>
      </c>
      <c r="J207">
        <v>2502286</v>
      </c>
      <c r="K207" t="e" vm="6">
        <v>#VALUE!</v>
      </c>
    </row>
    <row r="208" spans="1:11" x14ac:dyDescent="0.25">
      <c r="A208" s="11" t="s">
        <v>369</v>
      </c>
      <c r="B208" t="s">
        <v>36</v>
      </c>
      <c r="C208" t="s">
        <v>12</v>
      </c>
      <c r="E208" s="10">
        <v>77075</v>
      </c>
      <c r="F208" s="11" t="s">
        <v>279</v>
      </c>
      <c r="G208" t="s">
        <v>13</v>
      </c>
      <c r="H208" s="15">
        <v>127</v>
      </c>
      <c r="I208">
        <v>972</v>
      </c>
      <c r="J208">
        <v>9302369</v>
      </c>
      <c r="K208" t="e" vm="6">
        <v>#VALUE!</v>
      </c>
    </row>
    <row r="209" spans="1:11" x14ac:dyDescent="0.25">
      <c r="A209" s="11" t="s">
        <v>369</v>
      </c>
      <c r="B209" t="s">
        <v>36</v>
      </c>
      <c r="C209" t="s">
        <v>61</v>
      </c>
      <c r="E209" s="10">
        <v>82157</v>
      </c>
      <c r="F209" s="11" t="s">
        <v>280</v>
      </c>
      <c r="G209" t="s">
        <v>10</v>
      </c>
      <c r="H209" s="15">
        <v>156</v>
      </c>
      <c r="I209">
        <v>301</v>
      </c>
      <c r="J209">
        <v>1000218</v>
      </c>
      <c r="K209" t="e" vm="8">
        <v>#VALUE!</v>
      </c>
    </row>
    <row r="210" spans="1:11" x14ac:dyDescent="0.25">
      <c r="A210" s="11" t="s">
        <v>369</v>
      </c>
      <c r="B210" t="s">
        <v>36</v>
      </c>
      <c r="C210" t="s">
        <v>61</v>
      </c>
      <c r="E210" s="10">
        <v>82164</v>
      </c>
      <c r="F210" s="11" t="s">
        <v>281</v>
      </c>
      <c r="G210" t="s">
        <v>10</v>
      </c>
      <c r="H210" s="15">
        <v>139</v>
      </c>
      <c r="I210">
        <v>301</v>
      </c>
      <c r="J210">
        <v>1000219</v>
      </c>
      <c r="K210" t="e" vm="8">
        <v>#VALUE!</v>
      </c>
    </row>
    <row r="211" spans="1:11" x14ac:dyDescent="0.25">
      <c r="A211" s="11" t="s">
        <v>369</v>
      </c>
      <c r="B211" t="s">
        <v>36</v>
      </c>
      <c r="C211" t="s">
        <v>61</v>
      </c>
      <c r="E211" s="10">
        <v>82175</v>
      </c>
      <c r="F211" s="11" t="s">
        <v>282</v>
      </c>
      <c r="G211" t="s">
        <v>10</v>
      </c>
      <c r="H211" s="15">
        <v>131</v>
      </c>
      <c r="I211">
        <v>301</v>
      </c>
      <c r="J211">
        <v>1000223</v>
      </c>
      <c r="K211" t="e" vm="8">
        <v>#VALUE!</v>
      </c>
    </row>
    <row r="212" spans="1:11" x14ac:dyDescent="0.25">
      <c r="A212" s="11" t="s">
        <v>369</v>
      </c>
      <c r="B212" t="s">
        <v>36</v>
      </c>
      <c r="C212" t="s">
        <v>61</v>
      </c>
      <c r="E212" s="10">
        <v>82272</v>
      </c>
      <c r="F212" s="11" t="s">
        <v>283</v>
      </c>
      <c r="G212" t="s">
        <v>10</v>
      </c>
      <c r="H212" s="15">
        <v>23</v>
      </c>
      <c r="I212">
        <v>301</v>
      </c>
      <c r="J212">
        <v>1000232</v>
      </c>
      <c r="K212" t="e" vm="8">
        <v>#VALUE!</v>
      </c>
    </row>
    <row r="213" spans="1:11" x14ac:dyDescent="0.25">
      <c r="A213" s="11" t="s">
        <v>369</v>
      </c>
      <c r="B213" t="s">
        <v>36</v>
      </c>
      <c r="C213" t="s">
        <v>61</v>
      </c>
      <c r="E213" s="10">
        <v>82300</v>
      </c>
      <c r="F213" s="11" t="s">
        <v>284</v>
      </c>
      <c r="G213" t="s">
        <v>10</v>
      </c>
      <c r="H213" s="15">
        <v>157</v>
      </c>
      <c r="I213">
        <v>301</v>
      </c>
      <c r="J213">
        <v>1000234</v>
      </c>
      <c r="K213" t="e" vm="8">
        <v>#VALUE!</v>
      </c>
    </row>
    <row r="214" spans="1:11" x14ac:dyDescent="0.25">
      <c r="A214" s="11" t="s">
        <v>369</v>
      </c>
      <c r="B214" t="s">
        <v>36</v>
      </c>
      <c r="C214" t="s">
        <v>61</v>
      </c>
      <c r="E214" s="10">
        <v>82306</v>
      </c>
      <c r="F214" s="11" t="s">
        <v>285</v>
      </c>
      <c r="G214" t="s">
        <v>10</v>
      </c>
      <c r="H214" s="15">
        <v>272</v>
      </c>
      <c r="I214">
        <v>301</v>
      </c>
      <c r="J214">
        <v>1000235</v>
      </c>
      <c r="K214" t="e" vm="8">
        <v>#VALUE!</v>
      </c>
    </row>
    <row r="215" spans="1:11" x14ac:dyDescent="0.25">
      <c r="A215" s="11" t="s">
        <v>369</v>
      </c>
      <c r="B215" t="s">
        <v>36</v>
      </c>
      <c r="C215" t="s">
        <v>61</v>
      </c>
      <c r="E215" s="10">
        <v>82308</v>
      </c>
      <c r="F215" s="11" t="s">
        <v>286</v>
      </c>
      <c r="G215" t="s">
        <v>10</v>
      </c>
      <c r="H215" s="15">
        <v>244</v>
      </c>
      <c r="I215">
        <v>301</v>
      </c>
      <c r="J215">
        <v>1000237</v>
      </c>
      <c r="K215" t="e" vm="8">
        <v>#VALUE!</v>
      </c>
    </row>
    <row r="216" spans="1:11" x14ac:dyDescent="0.25">
      <c r="A216" s="11" t="s">
        <v>369</v>
      </c>
      <c r="B216" t="s">
        <v>36</v>
      </c>
      <c r="C216" t="s">
        <v>61</v>
      </c>
      <c r="E216" s="10">
        <v>82435</v>
      </c>
      <c r="F216" s="11" t="s">
        <v>287</v>
      </c>
      <c r="G216" t="s">
        <v>10</v>
      </c>
      <c r="H216" s="15">
        <v>41</v>
      </c>
      <c r="I216">
        <v>301</v>
      </c>
      <c r="J216">
        <v>1000259</v>
      </c>
      <c r="K216" t="e" vm="8">
        <v>#VALUE!</v>
      </c>
    </row>
    <row r="217" spans="1:11" x14ac:dyDescent="0.25">
      <c r="A217" s="11" t="s">
        <v>369</v>
      </c>
      <c r="B217" t="s">
        <v>36</v>
      </c>
      <c r="C217" t="s">
        <v>61</v>
      </c>
      <c r="E217" s="10">
        <v>82507</v>
      </c>
      <c r="F217" s="11" t="s">
        <v>288</v>
      </c>
      <c r="G217" t="s">
        <v>10</v>
      </c>
      <c r="H217" s="15">
        <v>245</v>
      </c>
      <c r="I217">
        <v>301</v>
      </c>
      <c r="J217">
        <v>1001624</v>
      </c>
      <c r="K217" t="e" vm="8">
        <v>#VALUE!</v>
      </c>
    </row>
    <row r="218" spans="1:11" x14ac:dyDescent="0.25">
      <c r="A218" s="11" t="s">
        <v>369</v>
      </c>
      <c r="B218" t="s">
        <v>36</v>
      </c>
      <c r="C218" t="s">
        <v>61</v>
      </c>
      <c r="E218" s="10">
        <v>82525</v>
      </c>
      <c r="F218" s="11" t="s">
        <v>289</v>
      </c>
      <c r="G218" t="s">
        <v>10</v>
      </c>
      <c r="H218" s="15">
        <v>103</v>
      </c>
      <c r="I218">
        <v>301</v>
      </c>
      <c r="J218">
        <v>1000270</v>
      </c>
      <c r="K218" t="e" vm="8">
        <v>#VALUE!</v>
      </c>
    </row>
    <row r="219" spans="1:11" x14ac:dyDescent="0.25">
      <c r="A219" s="11" t="s">
        <v>369</v>
      </c>
      <c r="B219" t="s">
        <v>36</v>
      </c>
      <c r="C219" t="s">
        <v>61</v>
      </c>
      <c r="E219" s="10">
        <v>82747</v>
      </c>
      <c r="F219" s="11" t="s">
        <v>290</v>
      </c>
      <c r="G219" t="s">
        <v>10</v>
      </c>
      <c r="H219" s="15">
        <v>161</v>
      </c>
      <c r="I219">
        <v>301</v>
      </c>
      <c r="J219">
        <v>1000307</v>
      </c>
      <c r="K219" t="e" vm="8">
        <v>#VALUE!</v>
      </c>
    </row>
    <row r="220" spans="1:11" x14ac:dyDescent="0.25">
      <c r="A220" s="11" t="s">
        <v>369</v>
      </c>
      <c r="B220" t="s">
        <v>36</v>
      </c>
      <c r="C220" t="s">
        <v>61</v>
      </c>
      <c r="E220" s="10">
        <v>82784</v>
      </c>
      <c r="F220" s="11" t="s">
        <v>291</v>
      </c>
      <c r="G220" t="s">
        <v>10</v>
      </c>
      <c r="H220" s="15">
        <v>21</v>
      </c>
      <c r="I220">
        <v>301</v>
      </c>
      <c r="J220">
        <v>1000311</v>
      </c>
      <c r="K220" t="e" vm="8">
        <v>#VALUE!</v>
      </c>
    </row>
    <row r="221" spans="1:11" x14ac:dyDescent="0.25">
      <c r="A221" s="11" t="s">
        <v>369</v>
      </c>
      <c r="B221" t="s">
        <v>36</v>
      </c>
      <c r="C221" t="s">
        <v>61</v>
      </c>
      <c r="E221" s="10">
        <v>82787</v>
      </c>
      <c r="F221" s="11" t="s">
        <v>292</v>
      </c>
      <c r="G221" t="s">
        <v>10</v>
      </c>
      <c r="H221" s="15">
        <v>94</v>
      </c>
      <c r="I221">
        <v>301</v>
      </c>
      <c r="J221">
        <v>1000322</v>
      </c>
      <c r="K221" t="e" vm="8">
        <v>#VALUE!</v>
      </c>
    </row>
    <row r="222" spans="1:11" x14ac:dyDescent="0.25">
      <c r="A222" s="11" t="s">
        <v>369</v>
      </c>
      <c r="B222" t="s">
        <v>36</v>
      </c>
      <c r="C222" t="s">
        <v>61</v>
      </c>
      <c r="E222" s="10">
        <v>83018</v>
      </c>
      <c r="F222" s="11" t="s">
        <v>293</v>
      </c>
      <c r="G222" t="s">
        <v>10</v>
      </c>
      <c r="H222" s="15">
        <v>140</v>
      </c>
      <c r="I222">
        <v>301</v>
      </c>
      <c r="J222">
        <v>1000434</v>
      </c>
      <c r="K222" t="e" vm="8">
        <v>#VALUE!</v>
      </c>
    </row>
    <row r="223" spans="1:11" x14ac:dyDescent="0.25">
      <c r="A223" s="11" t="s">
        <v>369</v>
      </c>
      <c r="B223" t="s">
        <v>36</v>
      </c>
      <c r="C223" t="s">
        <v>61</v>
      </c>
      <c r="E223" s="10">
        <v>83497</v>
      </c>
      <c r="F223" s="11" t="s">
        <v>294</v>
      </c>
      <c r="G223" t="s">
        <v>10</v>
      </c>
      <c r="H223" s="15">
        <v>132</v>
      </c>
      <c r="I223">
        <v>301</v>
      </c>
      <c r="J223">
        <v>1000359</v>
      </c>
      <c r="K223" t="e" vm="8">
        <v>#VALUE!</v>
      </c>
    </row>
    <row r="224" spans="1:11" x14ac:dyDescent="0.25">
      <c r="A224" s="11" t="s">
        <v>369</v>
      </c>
      <c r="B224" t="s">
        <v>36</v>
      </c>
      <c r="C224" t="s">
        <v>61</v>
      </c>
      <c r="E224" s="10">
        <v>83516</v>
      </c>
      <c r="F224" s="11" t="s">
        <v>295</v>
      </c>
      <c r="G224" t="s">
        <v>10</v>
      </c>
      <c r="H224" s="15">
        <v>149</v>
      </c>
      <c r="I224">
        <v>301</v>
      </c>
      <c r="J224">
        <v>1000362</v>
      </c>
      <c r="K224" t="e" vm="8">
        <v>#VALUE!</v>
      </c>
    </row>
    <row r="225" spans="1:11" x14ac:dyDescent="0.25">
      <c r="A225" s="11" t="s">
        <v>369</v>
      </c>
      <c r="B225" t="s">
        <v>36</v>
      </c>
      <c r="C225" t="s">
        <v>61</v>
      </c>
      <c r="E225" s="10">
        <v>83520</v>
      </c>
      <c r="F225" s="11" t="s">
        <v>296</v>
      </c>
      <c r="G225" t="s">
        <v>10</v>
      </c>
      <c r="H225" s="15">
        <v>156</v>
      </c>
      <c r="I225">
        <v>301</v>
      </c>
      <c r="J225">
        <v>1000256</v>
      </c>
      <c r="K225" t="e" vm="8">
        <v>#VALUE!</v>
      </c>
    </row>
    <row r="226" spans="1:11" x14ac:dyDescent="0.25">
      <c r="A226" s="11" t="s">
        <v>369</v>
      </c>
      <c r="B226" t="s">
        <v>36</v>
      </c>
      <c r="C226" t="s">
        <v>61</v>
      </c>
      <c r="E226" s="10">
        <v>83521</v>
      </c>
      <c r="F226" s="11" t="s">
        <v>297</v>
      </c>
      <c r="G226" t="s">
        <v>10</v>
      </c>
      <c r="H226" s="15">
        <v>46</v>
      </c>
      <c r="I226">
        <v>301</v>
      </c>
      <c r="J226">
        <v>1001616</v>
      </c>
      <c r="K226" t="e" vm="8">
        <v>#VALUE!</v>
      </c>
    </row>
    <row r="227" spans="1:11" x14ac:dyDescent="0.25">
      <c r="A227" s="11" t="s">
        <v>369</v>
      </c>
      <c r="B227" t="s">
        <v>36</v>
      </c>
      <c r="C227" t="s">
        <v>61</v>
      </c>
      <c r="E227" s="10">
        <v>84157</v>
      </c>
      <c r="F227" s="11" t="s">
        <v>298</v>
      </c>
      <c r="G227" t="s">
        <v>10</v>
      </c>
      <c r="H227" s="15">
        <v>89</v>
      </c>
      <c r="I227">
        <v>301</v>
      </c>
      <c r="J227">
        <v>1001504</v>
      </c>
      <c r="K227" t="e" vm="8">
        <v>#VALUE!</v>
      </c>
    </row>
    <row r="228" spans="1:11" x14ac:dyDescent="0.25">
      <c r="A228" s="11" t="s">
        <v>369</v>
      </c>
      <c r="B228" t="s">
        <v>36</v>
      </c>
      <c r="C228" t="s">
        <v>61</v>
      </c>
      <c r="E228" s="10">
        <v>84207</v>
      </c>
      <c r="F228" s="11" t="s">
        <v>299</v>
      </c>
      <c r="G228" t="s">
        <v>10</v>
      </c>
      <c r="H228" s="15">
        <v>242</v>
      </c>
      <c r="I228">
        <v>301</v>
      </c>
      <c r="J228">
        <v>1000489</v>
      </c>
      <c r="K228" t="e" vm="8">
        <v>#VALUE!</v>
      </c>
    </row>
    <row r="229" spans="1:11" x14ac:dyDescent="0.25">
      <c r="A229" s="11" t="s">
        <v>369</v>
      </c>
      <c r="B229" t="s">
        <v>36</v>
      </c>
      <c r="C229" t="s">
        <v>61</v>
      </c>
      <c r="E229" s="10">
        <v>84270</v>
      </c>
      <c r="F229" s="11" t="s">
        <v>300</v>
      </c>
      <c r="G229" t="s">
        <v>10</v>
      </c>
      <c r="H229" s="15">
        <v>189</v>
      </c>
      <c r="I229">
        <v>301</v>
      </c>
      <c r="J229">
        <v>1000496</v>
      </c>
      <c r="K229" t="e" vm="8">
        <v>#VALUE!</v>
      </c>
    </row>
    <row r="230" spans="1:11" x14ac:dyDescent="0.25">
      <c r="A230" s="11" t="s">
        <v>369</v>
      </c>
      <c r="B230" t="s">
        <v>36</v>
      </c>
      <c r="C230" t="s">
        <v>61</v>
      </c>
      <c r="E230" s="10">
        <v>84295</v>
      </c>
      <c r="F230" s="11" t="s">
        <v>301</v>
      </c>
      <c r="G230" t="s">
        <v>10</v>
      </c>
      <c r="H230" s="15">
        <v>44</v>
      </c>
      <c r="I230">
        <v>301</v>
      </c>
      <c r="J230">
        <v>1000498</v>
      </c>
      <c r="K230" t="e" vm="8">
        <v>#VALUE!</v>
      </c>
    </row>
    <row r="231" spans="1:11" x14ac:dyDescent="0.25">
      <c r="A231" s="11" t="s">
        <v>369</v>
      </c>
      <c r="B231" t="s">
        <v>36</v>
      </c>
      <c r="C231" t="s">
        <v>61</v>
      </c>
      <c r="E231" s="10">
        <v>84305</v>
      </c>
      <c r="F231" s="11" t="s">
        <v>302</v>
      </c>
      <c r="G231" t="s">
        <v>10</v>
      </c>
      <c r="H231" s="15">
        <v>200</v>
      </c>
      <c r="I231">
        <v>301</v>
      </c>
      <c r="J231">
        <v>1002027</v>
      </c>
      <c r="K231" t="e" vm="8">
        <v>#VALUE!</v>
      </c>
    </row>
    <row r="232" spans="1:11" x14ac:dyDescent="0.25">
      <c r="A232" s="11" t="s">
        <v>369</v>
      </c>
      <c r="B232" t="s">
        <v>36</v>
      </c>
      <c r="C232" t="s">
        <v>61</v>
      </c>
      <c r="E232" s="10">
        <v>84402</v>
      </c>
      <c r="F232" s="11" t="s">
        <v>303</v>
      </c>
      <c r="G232" t="s">
        <v>10</v>
      </c>
      <c r="H232" s="15">
        <v>204</v>
      </c>
      <c r="I232">
        <v>301</v>
      </c>
      <c r="J232">
        <v>1000510</v>
      </c>
      <c r="K232" t="e" vm="8">
        <v>#VALUE!</v>
      </c>
    </row>
    <row r="233" spans="1:11" x14ac:dyDescent="0.25">
      <c r="A233" s="11" t="s">
        <v>369</v>
      </c>
      <c r="B233" t="s">
        <v>36</v>
      </c>
      <c r="C233" t="s">
        <v>61</v>
      </c>
      <c r="E233" s="10">
        <v>84425</v>
      </c>
      <c r="F233" s="11" t="s">
        <v>304</v>
      </c>
      <c r="G233" t="s">
        <v>10</v>
      </c>
      <c r="H233" s="15">
        <v>191</v>
      </c>
      <c r="I233">
        <v>301</v>
      </c>
      <c r="J233">
        <v>1000515</v>
      </c>
      <c r="K233" t="e" vm="8">
        <v>#VALUE!</v>
      </c>
    </row>
    <row r="234" spans="1:11" x14ac:dyDescent="0.25">
      <c r="A234" s="11" t="s">
        <v>369</v>
      </c>
      <c r="B234" t="s">
        <v>36</v>
      </c>
      <c r="C234" t="s">
        <v>61</v>
      </c>
      <c r="E234" s="10">
        <v>84540</v>
      </c>
      <c r="F234" s="11" t="s">
        <v>305</v>
      </c>
      <c r="G234" t="s">
        <v>10</v>
      </c>
      <c r="H234" s="15">
        <v>66</v>
      </c>
      <c r="I234">
        <v>301</v>
      </c>
      <c r="J234">
        <v>1000538</v>
      </c>
      <c r="K234" t="e" vm="8">
        <v>#VALUE!</v>
      </c>
    </row>
    <row r="235" spans="1:11" x14ac:dyDescent="0.25">
      <c r="A235" s="11" t="s">
        <v>369</v>
      </c>
      <c r="B235" t="s">
        <v>36</v>
      </c>
      <c r="C235" t="s">
        <v>61</v>
      </c>
      <c r="E235" s="10">
        <v>84630</v>
      </c>
      <c r="F235" s="11" t="s">
        <v>306</v>
      </c>
      <c r="G235" t="s">
        <v>10</v>
      </c>
      <c r="H235" s="15">
        <v>146</v>
      </c>
      <c r="I235">
        <v>301</v>
      </c>
      <c r="J235">
        <v>1000548</v>
      </c>
      <c r="K235" t="e" vm="8">
        <v>#VALUE!</v>
      </c>
    </row>
    <row r="236" spans="1:11" x14ac:dyDescent="0.25">
      <c r="A236" s="11" t="s">
        <v>369</v>
      </c>
      <c r="B236" t="s">
        <v>36</v>
      </c>
      <c r="C236" t="s">
        <v>14</v>
      </c>
      <c r="E236" s="10">
        <v>93225</v>
      </c>
      <c r="F236" s="11" t="s">
        <v>307</v>
      </c>
      <c r="G236" t="s">
        <v>308</v>
      </c>
      <c r="H236" s="15">
        <v>462</v>
      </c>
      <c r="I236">
        <v>731</v>
      </c>
      <c r="J236">
        <v>3103665</v>
      </c>
      <c r="K236" t="e" vm="13">
        <v>#VALUE!</v>
      </c>
    </row>
    <row r="237" spans="1:11" x14ac:dyDescent="0.25">
      <c r="A237" s="11" t="s">
        <v>369</v>
      </c>
      <c r="B237" t="s">
        <v>36</v>
      </c>
      <c r="C237" t="s">
        <v>12</v>
      </c>
      <c r="E237" s="10">
        <v>70460</v>
      </c>
      <c r="F237" s="11" t="s">
        <v>309</v>
      </c>
      <c r="G237" t="s">
        <v>310</v>
      </c>
      <c r="H237" s="15">
        <v>1527</v>
      </c>
      <c r="I237">
        <v>351</v>
      </c>
      <c r="J237">
        <v>2901992</v>
      </c>
      <c r="K237" t="e" vm="4">
        <v>#VALUE!</v>
      </c>
    </row>
    <row r="238" spans="1:11" x14ac:dyDescent="0.25">
      <c r="A238" s="11" t="s">
        <v>369</v>
      </c>
      <c r="B238" t="s">
        <v>36</v>
      </c>
      <c r="C238" t="s">
        <v>12</v>
      </c>
      <c r="E238" s="10">
        <v>70470</v>
      </c>
      <c r="F238" s="11" t="s">
        <v>311</v>
      </c>
      <c r="G238" t="s">
        <v>310</v>
      </c>
      <c r="H238" s="15">
        <v>1866</v>
      </c>
      <c r="I238">
        <v>351</v>
      </c>
      <c r="J238">
        <v>2901993</v>
      </c>
      <c r="K238" t="e" vm="4">
        <v>#VALUE!</v>
      </c>
    </row>
    <row r="239" spans="1:11" x14ac:dyDescent="0.25">
      <c r="A239" s="11" t="s">
        <v>369</v>
      </c>
      <c r="B239" t="s">
        <v>36</v>
      </c>
      <c r="C239" t="s">
        <v>12</v>
      </c>
      <c r="E239" s="10">
        <v>70480</v>
      </c>
      <c r="F239" s="11" t="s">
        <v>312</v>
      </c>
      <c r="G239" t="s">
        <v>310</v>
      </c>
      <c r="H239" s="15">
        <v>1152</v>
      </c>
      <c r="I239">
        <v>351</v>
      </c>
      <c r="J239">
        <v>2901994</v>
      </c>
      <c r="K239" t="e" vm="4">
        <v>#VALUE!</v>
      </c>
    </row>
    <row r="240" spans="1:11" x14ac:dyDescent="0.25">
      <c r="A240" s="11" t="s">
        <v>369</v>
      </c>
      <c r="B240" t="s">
        <v>36</v>
      </c>
      <c r="C240" t="s">
        <v>12</v>
      </c>
      <c r="E240" s="10">
        <v>70481</v>
      </c>
      <c r="F240" s="11" t="s">
        <v>313</v>
      </c>
      <c r="G240" t="s">
        <v>310</v>
      </c>
      <c r="H240" s="15">
        <v>1250</v>
      </c>
      <c r="I240">
        <v>351</v>
      </c>
      <c r="J240">
        <v>2901995</v>
      </c>
      <c r="K240" t="e" vm="4">
        <v>#VALUE!</v>
      </c>
    </row>
    <row r="241" spans="1:11" x14ac:dyDescent="0.25">
      <c r="A241" s="11" t="s">
        <v>369</v>
      </c>
      <c r="B241" t="s">
        <v>36</v>
      </c>
      <c r="C241" t="s">
        <v>12</v>
      </c>
      <c r="E241" s="10">
        <v>70482</v>
      </c>
      <c r="F241" s="11" t="s">
        <v>314</v>
      </c>
      <c r="G241" t="s">
        <v>310</v>
      </c>
      <c r="H241" s="15">
        <v>1552</v>
      </c>
      <c r="I241">
        <v>351</v>
      </c>
      <c r="J241">
        <v>2901996</v>
      </c>
      <c r="K241" t="e" vm="4">
        <v>#VALUE!</v>
      </c>
    </row>
    <row r="242" spans="1:11" x14ac:dyDescent="0.25">
      <c r="A242" s="11" t="s">
        <v>369</v>
      </c>
      <c r="B242" t="s">
        <v>36</v>
      </c>
      <c r="C242" t="s">
        <v>12</v>
      </c>
      <c r="E242" s="10">
        <v>70487</v>
      </c>
      <c r="F242" s="11" t="s">
        <v>315</v>
      </c>
      <c r="G242" t="s">
        <v>310</v>
      </c>
      <c r="H242" s="15">
        <v>1224</v>
      </c>
      <c r="I242">
        <v>351</v>
      </c>
      <c r="J242">
        <v>2901998</v>
      </c>
      <c r="K242" t="e" vm="4">
        <v>#VALUE!</v>
      </c>
    </row>
    <row r="243" spans="1:11" x14ac:dyDescent="0.25">
      <c r="A243" s="11" t="s">
        <v>369</v>
      </c>
      <c r="B243" t="s">
        <v>36</v>
      </c>
      <c r="C243" t="s">
        <v>12</v>
      </c>
      <c r="E243" s="10">
        <v>70488</v>
      </c>
      <c r="F243" s="11" t="s">
        <v>316</v>
      </c>
      <c r="G243" t="s">
        <v>310</v>
      </c>
      <c r="H243" s="15">
        <v>1545</v>
      </c>
      <c r="I243">
        <v>351</v>
      </c>
      <c r="J243">
        <v>2901999</v>
      </c>
      <c r="K243" t="e" vm="4">
        <v>#VALUE!</v>
      </c>
    </row>
    <row r="244" spans="1:11" x14ac:dyDescent="0.25">
      <c r="A244" s="11" t="s">
        <v>369</v>
      </c>
      <c r="B244" t="s">
        <v>36</v>
      </c>
      <c r="C244" t="s">
        <v>12</v>
      </c>
      <c r="E244" s="10">
        <v>70490</v>
      </c>
      <c r="F244" s="11" t="s">
        <v>317</v>
      </c>
      <c r="G244" t="s">
        <v>310</v>
      </c>
      <c r="H244" s="15">
        <v>1105</v>
      </c>
      <c r="I244">
        <v>350</v>
      </c>
      <c r="J244">
        <v>2902000</v>
      </c>
      <c r="K244" t="e" vm="4">
        <v>#VALUE!</v>
      </c>
    </row>
    <row r="245" spans="1:11" x14ac:dyDescent="0.25">
      <c r="A245" s="11" t="s">
        <v>369</v>
      </c>
      <c r="B245" t="s">
        <v>36</v>
      </c>
      <c r="C245" t="s">
        <v>12</v>
      </c>
      <c r="E245" s="10">
        <v>70492</v>
      </c>
      <c r="F245" s="11" t="s">
        <v>318</v>
      </c>
      <c r="G245" t="s">
        <v>310</v>
      </c>
      <c r="H245" s="15">
        <v>1600</v>
      </c>
      <c r="I245">
        <v>351</v>
      </c>
      <c r="J245">
        <v>2902002</v>
      </c>
      <c r="K245" t="e" vm="4">
        <v>#VALUE!</v>
      </c>
    </row>
    <row r="246" spans="1:11" x14ac:dyDescent="0.25">
      <c r="A246" s="11" t="s">
        <v>369</v>
      </c>
      <c r="B246" t="s">
        <v>36</v>
      </c>
      <c r="C246" t="s">
        <v>12</v>
      </c>
      <c r="E246" s="10">
        <v>70540</v>
      </c>
      <c r="F246" s="11" t="s">
        <v>319</v>
      </c>
      <c r="G246" t="s">
        <v>320</v>
      </c>
      <c r="H246" s="15">
        <v>3484</v>
      </c>
      <c r="I246">
        <v>610</v>
      </c>
      <c r="J246">
        <v>2702005</v>
      </c>
      <c r="K246" t="e" vm="5">
        <v>#VALUE!</v>
      </c>
    </row>
    <row r="247" spans="1:11" x14ac:dyDescent="0.25">
      <c r="A247" s="11" t="s">
        <v>369</v>
      </c>
      <c r="B247" t="s">
        <v>36</v>
      </c>
      <c r="C247" t="s">
        <v>12</v>
      </c>
      <c r="E247" s="10">
        <v>70543</v>
      </c>
      <c r="F247" s="11" t="s">
        <v>322</v>
      </c>
      <c r="G247" t="s">
        <v>320</v>
      </c>
      <c r="H247" s="15">
        <v>4520</v>
      </c>
      <c r="I247">
        <v>611</v>
      </c>
      <c r="J247">
        <v>2702007</v>
      </c>
      <c r="K247" t="e" vm="5">
        <v>#VALUE!</v>
      </c>
    </row>
    <row r="248" spans="1:11" x14ac:dyDescent="0.25">
      <c r="A248" s="11" t="s">
        <v>369</v>
      </c>
      <c r="B248" t="s">
        <v>36</v>
      </c>
      <c r="C248" t="s">
        <v>12</v>
      </c>
      <c r="E248" s="10">
        <v>72050</v>
      </c>
      <c r="F248" s="11" t="s">
        <v>323</v>
      </c>
      <c r="G248" t="s">
        <v>13</v>
      </c>
      <c r="H248" s="15">
        <v>67</v>
      </c>
      <c r="I248">
        <v>972</v>
      </c>
      <c r="J248">
        <v>9302042</v>
      </c>
      <c r="K248" t="e" vm="6">
        <v>#VALUE!</v>
      </c>
    </row>
    <row r="249" spans="1:11" x14ac:dyDescent="0.25">
      <c r="A249" s="11" t="s">
        <v>369</v>
      </c>
      <c r="B249" t="s">
        <v>36</v>
      </c>
      <c r="C249" t="s">
        <v>12</v>
      </c>
      <c r="E249" s="10">
        <v>72081</v>
      </c>
      <c r="F249" s="11" t="s">
        <v>325</v>
      </c>
      <c r="G249" t="s">
        <v>13</v>
      </c>
      <c r="H249" s="15">
        <v>71</v>
      </c>
      <c r="I249">
        <v>972</v>
      </c>
      <c r="J249">
        <v>9302047</v>
      </c>
      <c r="K249" t="e" vm="6">
        <v>#VALUE!</v>
      </c>
    </row>
    <row r="250" spans="1:11" x14ac:dyDescent="0.25">
      <c r="A250" s="11" t="s">
        <v>369</v>
      </c>
      <c r="B250" t="s">
        <v>36</v>
      </c>
      <c r="C250" t="s">
        <v>12</v>
      </c>
      <c r="E250" s="10">
        <v>72082</v>
      </c>
      <c r="F250" s="11" t="s">
        <v>326</v>
      </c>
      <c r="G250" t="s">
        <v>13</v>
      </c>
      <c r="H250" s="15">
        <v>71</v>
      </c>
      <c r="I250">
        <v>972</v>
      </c>
      <c r="J250">
        <v>9302048</v>
      </c>
      <c r="K250" t="e" vm="6">
        <v>#VALUE!</v>
      </c>
    </row>
    <row r="251" spans="1:11" x14ac:dyDescent="0.25">
      <c r="A251" s="11" t="s">
        <v>369</v>
      </c>
      <c r="B251" t="s">
        <v>36</v>
      </c>
      <c r="C251" t="s">
        <v>12</v>
      </c>
      <c r="E251" s="10">
        <v>72120</v>
      </c>
      <c r="F251" s="11" t="s">
        <v>255</v>
      </c>
      <c r="G251" t="s">
        <v>13</v>
      </c>
      <c r="H251" s="15">
        <v>159</v>
      </c>
      <c r="I251">
        <v>320</v>
      </c>
      <c r="J251">
        <v>2502054</v>
      </c>
      <c r="K251" t="e" vm="6">
        <v>#VALUE!</v>
      </c>
    </row>
    <row r="252" spans="1:11" x14ac:dyDescent="0.25">
      <c r="A252" s="11" t="s">
        <v>369</v>
      </c>
      <c r="B252" t="s">
        <v>36</v>
      </c>
      <c r="C252" t="s">
        <v>12</v>
      </c>
      <c r="E252" s="10">
        <v>72129</v>
      </c>
      <c r="F252" s="11" t="s">
        <v>328</v>
      </c>
      <c r="G252" t="s">
        <v>310</v>
      </c>
      <c r="H252" s="15">
        <v>2092</v>
      </c>
      <c r="I252">
        <v>352</v>
      </c>
      <c r="J252">
        <v>2902059</v>
      </c>
      <c r="K252" t="e" vm="4">
        <v>#VALUE!</v>
      </c>
    </row>
    <row r="253" spans="1:11" x14ac:dyDescent="0.25">
      <c r="A253" s="11" t="s">
        <v>369</v>
      </c>
      <c r="B253" t="s">
        <v>36</v>
      </c>
      <c r="C253" t="s">
        <v>12</v>
      </c>
      <c r="E253" s="10">
        <v>72130</v>
      </c>
      <c r="F253" s="11" t="s">
        <v>329</v>
      </c>
      <c r="G253" t="s">
        <v>310</v>
      </c>
      <c r="H253" s="15">
        <v>2759</v>
      </c>
      <c r="I253">
        <v>352</v>
      </c>
      <c r="J253">
        <v>2902060</v>
      </c>
      <c r="K253" t="e" vm="4">
        <v>#VALUE!</v>
      </c>
    </row>
    <row r="254" spans="1:11" x14ac:dyDescent="0.25">
      <c r="A254" s="11" t="s">
        <v>369</v>
      </c>
      <c r="B254" t="s">
        <v>36</v>
      </c>
      <c r="C254" t="s">
        <v>12</v>
      </c>
      <c r="E254" s="10">
        <v>72191</v>
      </c>
      <c r="F254" s="11" t="s">
        <v>330</v>
      </c>
      <c r="G254" t="s">
        <v>310</v>
      </c>
      <c r="H254" s="15">
        <v>1900</v>
      </c>
      <c r="I254">
        <v>352</v>
      </c>
      <c r="J254">
        <v>2902075</v>
      </c>
      <c r="K254" t="e" vm="4">
        <v>#VALUE!</v>
      </c>
    </row>
    <row r="255" spans="1:11" x14ac:dyDescent="0.25">
      <c r="A255" s="11" t="s">
        <v>369</v>
      </c>
      <c r="B255" t="s">
        <v>36</v>
      </c>
      <c r="C255" t="s">
        <v>12</v>
      </c>
      <c r="E255" s="10">
        <v>72194</v>
      </c>
      <c r="F255" s="11" t="s">
        <v>331</v>
      </c>
      <c r="G255" t="s">
        <v>310</v>
      </c>
      <c r="H255" s="15">
        <v>1811</v>
      </c>
      <c r="I255">
        <v>350</v>
      </c>
      <c r="J255">
        <v>2902078</v>
      </c>
      <c r="K255" t="e" vm="4">
        <v>#VALUE!</v>
      </c>
    </row>
    <row r="256" spans="1:11" x14ac:dyDescent="0.25">
      <c r="A256" s="11" t="s">
        <v>369</v>
      </c>
      <c r="B256" t="s">
        <v>36</v>
      </c>
      <c r="C256" t="s">
        <v>12</v>
      </c>
      <c r="E256" s="10">
        <v>72202</v>
      </c>
      <c r="F256" s="11" t="s">
        <v>332</v>
      </c>
      <c r="G256" t="s">
        <v>13</v>
      </c>
      <c r="H256" s="15">
        <v>66</v>
      </c>
      <c r="I256">
        <v>972</v>
      </c>
      <c r="J256">
        <v>9302084</v>
      </c>
      <c r="K256" t="e" vm="6">
        <v>#VALUE!</v>
      </c>
    </row>
    <row r="257" spans="1:11" x14ac:dyDescent="0.25">
      <c r="A257" s="11" t="s">
        <v>369</v>
      </c>
      <c r="B257" t="s">
        <v>36</v>
      </c>
      <c r="C257" t="s">
        <v>12</v>
      </c>
      <c r="E257" s="10">
        <v>73000</v>
      </c>
      <c r="F257" s="11" t="s">
        <v>334</v>
      </c>
      <c r="G257" t="s">
        <v>13</v>
      </c>
      <c r="H257" s="15">
        <v>38</v>
      </c>
      <c r="I257">
        <v>972</v>
      </c>
      <c r="J257">
        <v>9372092</v>
      </c>
      <c r="K257" t="e" vm="6">
        <v>#VALUE!</v>
      </c>
    </row>
    <row r="258" spans="1:11" x14ac:dyDescent="0.25">
      <c r="A258" s="11" t="s">
        <v>369</v>
      </c>
      <c r="B258" t="s">
        <v>36</v>
      </c>
      <c r="C258" t="s">
        <v>12</v>
      </c>
      <c r="E258" s="10">
        <v>73010</v>
      </c>
      <c r="F258" s="11" t="s">
        <v>335</v>
      </c>
      <c r="G258" t="s">
        <v>13</v>
      </c>
      <c r="H258" s="15">
        <v>54</v>
      </c>
      <c r="I258">
        <v>972</v>
      </c>
      <c r="J258">
        <v>9372093</v>
      </c>
      <c r="K258" t="e" vm="6">
        <v>#VALUE!</v>
      </c>
    </row>
    <row r="259" spans="1:11" x14ac:dyDescent="0.25">
      <c r="A259" s="11" t="s">
        <v>369</v>
      </c>
      <c r="B259" t="s">
        <v>36</v>
      </c>
      <c r="C259" t="s">
        <v>12</v>
      </c>
      <c r="E259" s="10">
        <v>73020</v>
      </c>
      <c r="F259" s="11" t="s">
        <v>256</v>
      </c>
      <c r="G259" t="s">
        <v>13</v>
      </c>
      <c r="H259" s="15">
        <v>239</v>
      </c>
      <c r="I259">
        <v>320</v>
      </c>
      <c r="J259">
        <v>2572094</v>
      </c>
      <c r="K259" t="e" vm="6">
        <v>#VALUE!</v>
      </c>
    </row>
    <row r="260" spans="1:11" x14ac:dyDescent="0.25">
      <c r="A260" s="11" t="s">
        <v>369</v>
      </c>
      <c r="B260" t="s">
        <v>36</v>
      </c>
      <c r="C260" t="s">
        <v>12</v>
      </c>
      <c r="E260" s="10">
        <v>73050</v>
      </c>
      <c r="F260" s="11" t="s">
        <v>336</v>
      </c>
      <c r="G260" t="s">
        <v>13</v>
      </c>
      <c r="H260" s="15">
        <v>52</v>
      </c>
      <c r="I260">
        <v>972</v>
      </c>
      <c r="J260">
        <v>9302097</v>
      </c>
      <c r="K260" t="e" vm="6">
        <v>#VALUE!</v>
      </c>
    </row>
    <row r="261" spans="1:11" x14ac:dyDescent="0.25">
      <c r="A261" s="11" t="s">
        <v>369</v>
      </c>
      <c r="B261" t="s">
        <v>36</v>
      </c>
      <c r="C261" t="s">
        <v>12</v>
      </c>
      <c r="E261" s="10">
        <v>73080</v>
      </c>
      <c r="F261" s="11" t="s">
        <v>337</v>
      </c>
      <c r="G261" t="s">
        <v>13</v>
      </c>
      <c r="H261" s="15">
        <v>44</v>
      </c>
      <c r="I261">
        <v>972</v>
      </c>
      <c r="J261">
        <v>9372100</v>
      </c>
      <c r="K261" t="e" vm="6">
        <v>#VALUE!</v>
      </c>
    </row>
    <row r="262" spans="1:11" x14ac:dyDescent="0.25">
      <c r="A262" s="11" t="s">
        <v>369</v>
      </c>
      <c r="B262" t="s">
        <v>36</v>
      </c>
      <c r="C262" t="s">
        <v>12</v>
      </c>
      <c r="E262" s="10">
        <v>73100</v>
      </c>
      <c r="F262" s="11" t="s">
        <v>338</v>
      </c>
      <c r="G262" t="s">
        <v>13</v>
      </c>
      <c r="H262" s="15">
        <v>187</v>
      </c>
      <c r="I262">
        <v>320</v>
      </c>
      <c r="J262" t="s">
        <v>367</v>
      </c>
      <c r="K262" t="e" vm="6">
        <v>#VALUE!</v>
      </c>
    </row>
    <row r="263" spans="1:11" x14ac:dyDescent="0.25">
      <c r="A263" s="11" t="s">
        <v>369</v>
      </c>
      <c r="B263" t="s">
        <v>36</v>
      </c>
      <c r="C263" t="s">
        <v>12</v>
      </c>
      <c r="E263" s="10">
        <v>73503</v>
      </c>
      <c r="F263" s="11" t="s">
        <v>339</v>
      </c>
      <c r="G263" t="s">
        <v>13</v>
      </c>
      <c r="H263" s="15">
        <v>49</v>
      </c>
      <c r="I263">
        <v>972</v>
      </c>
      <c r="J263">
        <v>9374425</v>
      </c>
      <c r="K263" t="e" vm="6">
        <v>#VALUE!</v>
      </c>
    </row>
    <row r="264" spans="1:11" x14ac:dyDescent="0.25">
      <c r="A264" s="11" t="s">
        <v>369</v>
      </c>
      <c r="B264" t="s">
        <v>36</v>
      </c>
      <c r="C264" t="s">
        <v>12</v>
      </c>
      <c r="E264" s="10">
        <v>73521</v>
      </c>
      <c r="F264" s="11" t="s">
        <v>340</v>
      </c>
      <c r="G264" t="s">
        <v>13</v>
      </c>
      <c r="H264" s="15">
        <v>64</v>
      </c>
      <c r="I264">
        <v>972</v>
      </c>
      <c r="J264">
        <v>9302134</v>
      </c>
      <c r="K264" t="e" vm="6">
        <v>#VALUE!</v>
      </c>
    </row>
    <row r="265" spans="1:11" x14ac:dyDescent="0.25">
      <c r="A265" s="11" t="s">
        <v>369</v>
      </c>
      <c r="B265" t="s">
        <v>36</v>
      </c>
      <c r="C265" t="s">
        <v>12</v>
      </c>
      <c r="E265" s="10">
        <v>73523</v>
      </c>
      <c r="F265" s="11" t="s">
        <v>342</v>
      </c>
      <c r="G265" t="s">
        <v>13</v>
      </c>
      <c r="H265" s="15">
        <v>464</v>
      </c>
      <c r="I265">
        <v>320</v>
      </c>
      <c r="J265">
        <v>2502136</v>
      </c>
      <c r="K265" t="e" vm="6">
        <v>#VALUE!</v>
      </c>
    </row>
    <row r="266" spans="1:11" x14ac:dyDescent="0.25">
      <c r="A266" s="11" t="s">
        <v>369</v>
      </c>
      <c r="B266" t="s">
        <v>36</v>
      </c>
      <c r="C266" t="s">
        <v>12</v>
      </c>
      <c r="E266" s="10">
        <v>73551</v>
      </c>
      <c r="F266" s="11" t="s">
        <v>343</v>
      </c>
      <c r="G266" t="s">
        <v>13</v>
      </c>
      <c r="H266" s="15">
        <v>105</v>
      </c>
      <c r="I266">
        <v>320</v>
      </c>
      <c r="J266">
        <v>2572138</v>
      </c>
      <c r="K266" t="e" vm="6">
        <v>#VALUE!</v>
      </c>
    </row>
    <row r="267" spans="1:11" x14ac:dyDescent="0.25">
      <c r="A267" s="11" t="s">
        <v>369</v>
      </c>
      <c r="B267" t="s">
        <v>36</v>
      </c>
      <c r="C267" t="s">
        <v>12</v>
      </c>
      <c r="E267" s="10">
        <v>73650</v>
      </c>
      <c r="F267" s="11" t="s">
        <v>344</v>
      </c>
      <c r="G267" t="s">
        <v>13</v>
      </c>
      <c r="H267" s="15">
        <v>33</v>
      </c>
      <c r="I267">
        <v>972</v>
      </c>
      <c r="J267">
        <v>9372152</v>
      </c>
      <c r="K267" t="e" vm="6">
        <v>#VALUE!</v>
      </c>
    </row>
    <row r="268" spans="1:11" x14ac:dyDescent="0.25">
      <c r="A268" s="11" t="s">
        <v>369</v>
      </c>
      <c r="B268" t="s">
        <v>36</v>
      </c>
      <c r="C268" t="s">
        <v>12</v>
      </c>
      <c r="E268" s="10">
        <v>73660</v>
      </c>
      <c r="F268" s="11" t="s">
        <v>345</v>
      </c>
      <c r="G268" t="s">
        <v>13</v>
      </c>
      <c r="H268" s="15">
        <v>30</v>
      </c>
      <c r="I268">
        <v>972</v>
      </c>
      <c r="J268">
        <v>9372153</v>
      </c>
      <c r="K268" t="e" vm="6">
        <v>#VALUE!</v>
      </c>
    </row>
    <row r="269" spans="1:11" x14ac:dyDescent="0.25">
      <c r="A269" s="11" t="s">
        <v>369</v>
      </c>
      <c r="B269" t="s">
        <v>36</v>
      </c>
      <c r="C269" t="s">
        <v>12</v>
      </c>
      <c r="E269" s="10">
        <v>73701</v>
      </c>
      <c r="F269" s="11" t="s">
        <v>346</v>
      </c>
      <c r="G269" t="s">
        <v>310</v>
      </c>
      <c r="H269" s="15">
        <v>1250</v>
      </c>
      <c r="I269">
        <v>352</v>
      </c>
      <c r="J269">
        <v>2972155</v>
      </c>
      <c r="K269" t="e" vm="4">
        <v>#VALUE!</v>
      </c>
    </row>
    <row r="270" spans="1:11" x14ac:dyDescent="0.25">
      <c r="A270" s="11" t="s">
        <v>369</v>
      </c>
      <c r="B270" t="s">
        <v>36</v>
      </c>
      <c r="C270" t="s">
        <v>12</v>
      </c>
      <c r="E270" s="10">
        <v>73702</v>
      </c>
      <c r="F270" s="11" t="s">
        <v>347</v>
      </c>
      <c r="G270" t="s">
        <v>310</v>
      </c>
      <c r="H270" s="15">
        <v>1551</v>
      </c>
      <c r="I270">
        <v>352</v>
      </c>
      <c r="J270">
        <v>2972156</v>
      </c>
      <c r="K270" t="e" vm="4">
        <v>#VALUE!</v>
      </c>
    </row>
    <row r="271" spans="1:11" x14ac:dyDescent="0.25">
      <c r="A271" s="11" t="s">
        <v>369</v>
      </c>
      <c r="B271" t="s">
        <v>36</v>
      </c>
      <c r="C271" t="s">
        <v>12</v>
      </c>
      <c r="E271" s="10">
        <v>73706</v>
      </c>
      <c r="F271" s="11" t="s">
        <v>348</v>
      </c>
      <c r="G271" t="s">
        <v>310</v>
      </c>
      <c r="H271" s="15">
        <v>1722</v>
      </c>
      <c r="I271">
        <v>352</v>
      </c>
      <c r="J271">
        <v>2972157</v>
      </c>
      <c r="K271" t="e" vm="14">
        <v>#VALUE!</v>
      </c>
    </row>
    <row r="272" spans="1:11" x14ac:dyDescent="0.25">
      <c r="A272" s="11" t="s">
        <v>369</v>
      </c>
      <c r="B272" t="s">
        <v>36</v>
      </c>
      <c r="C272" t="s">
        <v>61</v>
      </c>
      <c r="E272" s="10">
        <v>87635</v>
      </c>
      <c r="F272" s="11" t="s">
        <v>349</v>
      </c>
      <c r="G272" t="s">
        <v>10</v>
      </c>
      <c r="H272" s="15">
        <v>140</v>
      </c>
      <c r="I272">
        <v>309</v>
      </c>
      <c r="J272">
        <v>1001512</v>
      </c>
      <c r="K272" t="e" vm="15">
        <v>#VALUE!</v>
      </c>
    </row>
    <row r="273" spans="1:11" x14ac:dyDescent="0.25">
      <c r="A273" s="11" t="s">
        <v>369</v>
      </c>
      <c r="B273" t="s">
        <v>36</v>
      </c>
      <c r="C273" t="s">
        <v>61</v>
      </c>
      <c r="E273" s="10">
        <v>87798</v>
      </c>
      <c r="F273" s="11" t="s">
        <v>350</v>
      </c>
      <c r="G273" t="s">
        <v>10</v>
      </c>
      <c r="H273" s="15">
        <v>402</v>
      </c>
      <c r="I273">
        <v>306</v>
      </c>
      <c r="J273">
        <v>1001035</v>
      </c>
      <c r="K273" t="e" vm="15">
        <v>#VALUE!</v>
      </c>
    </row>
    <row r="274" spans="1:11" x14ac:dyDescent="0.25">
      <c r="A274" s="11" t="s">
        <v>369</v>
      </c>
      <c r="B274" t="s">
        <v>36</v>
      </c>
      <c r="C274" t="s">
        <v>61</v>
      </c>
      <c r="E274" s="10">
        <v>87807</v>
      </c>
      <c r="F274" s="11" t="s">
        <v>351</v>
      </c>
      <c r="G274" t="s">
        <v>10</v>
      </c>
      <c r="H274" s="15">
        <v>150</v>
      </c>
      <c r="I274">
        <v>306</v>
      </c>
      <c r="J274">
        <v>1001060</v>
      </c>
      <c r="K274" t="e" vm="15">
        <v>#VALUE!</v>
      </c>
    </row>
    <row r="275" spans="1:11" x14ac:dyDescent="0.25">
      <c r="A275" s="11" t="s">
        <v>369</v>
      </c>
      <c r="B275" t="s">
        <v>36</v>
      </c>
      <c r="C275" t="s">
        <v>61</v>
      </c>
      <c r="E275" s="10">
        <v>87899</v>
      </c>
      <c r="F275" s="11" t="s">
        <v>352</v>
      </c>
      <c r="G275" t="s">
        <v>10</v>
      </c>
      <c r="H275" s="15">
        <v>73</v>
      </c>
      <c r="I275">
        <v>306</v>
      </c>
      <c r="J275">
        <v>1000990</v>
      </c>
      <c r="K275" t="e" vm="15">
        <v>#VALUE!</v>
      </c>
    </row>
    <row r="276" spans="1:11" x14ac:dyDescent="0.25">
      <c r="A276" s="11" t="s">
        <v>369</v>
      </c>
      <c r="B276" t="s">
        <v>36</v>
      </c>
      <c r="C276" t="s">
        <v>61</v>
      </c>
      <c r="E276" s="11">
        <v>80158</v>
      </c>
      <c r="F276" s="11" t="s">
        <v>353</v>
      </c>
      <c r="G276" t="s">
        <v>10</v>
      </c>
      <c r="H276" s="15">
        <v>136</v>
      </c>
      <c r="I276">
        <v>301</v>
      </c>
      <c r="J276">
        <v>1000031</v>
      </c>
      <c r="K276" t="e" vm="15">
        <v>#VALUE!</v>
      </c>
    </row>
    <row r="277" spans="1:11" x14ac:dyDescent="0.25">
      <c r="A277" s="11" t="s">
        <v>369</v>
      </c>
      <c r="B277" t="s">
        <v>36</v>
      </c>
      <c r="C277" t="s">
        <v>61</v>
      </c>
      <c r="E277" s="11">
        <v>80170</v>
      </c>
      <c r="F277" s="11" t="s">
        <v>354</v>
      </c>
      <c r="G277" t="s">
        <v>10</v>
      </c>
      <c r="H277" s="15">
        <v>232</v>
      </c>
      <c r="I277">
        <v>301</v>
      </c>
      <c r="J277">
        <v>1000039</v>
      </c>
      <c r="K277" t="e" vm="15">
        <v>#VALUE!</v>
      </c>
    </row>
    <row r="278" spans="1:11" x14ac:dyDescent="0.25">
      <c r="A278" s="11" t="s">
        <v>369</v>
      </c>
      <c r="B278" t="s">
        <v>36</v>
      </c>
      <c r="C278" t="s">
        <v>61</v>
      </c>
      <c r="E278" s="11">
        <v>80178</v>
      </c>
      <c r="F278" s="11" t="s">
        <v>355</v>
      </c>
      <c r="G278" t="s">
        <v>10</v>
      </c>
      <c r="H278" s="15">
        <v>87</v>
      </c>
      <c r="I278">
        <v>301</v>
      </c>
      <c r="J278">
        <v>1000042</v>
      </c>
      <c r="K278" t="e" vm="15">
        <v>#VALUE!</v>
      </c>
    </row>
    <row r="279" spans="1:11" x14ac:dyDescent="0.25">
      <c r="A279" s="11" t="s">
        <v>369</v>
      </c>
      <c r="B279" t="s">
        <v>36</v>
      </c>
      <c r="C279" t="s">
        <v>61</v>
      </c>
      <c r="E279" s="11">
        <v>82570</v>
      </c>
      <c r="F279" s="11" t="s">
        <v>356</v>
      </c>
      <c r="G279" t="s">
        <v>10</v>
      </c>
      <c r="H279" s="15">
        <v>64</v>
      </c>
      <c r="I279">
        <v>301</v>
      </c>
      <c r="J279">
        <v>1000287</v>
      </c>
      <c r="K279" t="e" vm="15">
        <v>#VALUE!</v>
      </c>
    </row>
    <row r="280" spans="1:11" x14ac:dyDescent="0.25">
      <c r="A280" s="11" t="s">
        <v>369</v>
      </c>
      <c r="B280" t="s">
        <v>36</v>
      </c>
      <c r="C280" t="s">
        <v>61</v>
      </c>
      <c r="E280" s="11">
        <v>82595</v>
      </c>
      <c r="F280" s="11" t="s">
        <v>357</v>
      </c>
      <c r="G280" t="s">
        <v>10</v>
      </c>
      <c r="H280" s="15">
        <v>71</v>
      </c>
      <c r="I280">
        <v>301</v>
      </c>
      <c r="J280">
        <v>1000291</v>
      </c>
      <c r="K280" t="e" vm="15">
        <v>#VALUE!</v>
      </c>
    </row>
    <row r="281" spans="1:11" x14ac:dyDescent="0.25">
      <c r="A281" s="11" t="s">
        <v>369</v>
      </c>
      <c r="B281" t="s">
        <v>36</v>
      </c>
      <c r="C281" t="s">
        <v>61</v>
      </c>
      <c r="E281" s="11">
        <v>82627</v>
      </c>
      <c r="F281" s="11" t="s">
        <v>358</v>
      </c>
      <c r="G281" t="s">
        <v>10</v>
      </c>
      <c r="H281" s="15">
        <v>199</v>
      </c>
      <c r="I281">
        <v>301</v>
      </c>
      <c r="J281">
        <v>1000294</v>
      </c>
      <c r="K281" t="e" vm="15">
        <v>#VALUE!</v>
      </c>
    </row>
    <row r="282" spans="1:11" x14ac:dyDescent="0.25">
      <c r="A282" s="11" t="s">
        <v>369</v>
      </c>
      <c r="B282" t="s">
        <v>36</v>
      </c>
      <c r="C282" t="s">
        <v>61</v>
      </c>
      <c r="E282" s="11">
        <v>82677</v>
      </c>
      <c r="F282" s="11" t="s">
        <v>359</v>
      </c>
      <c r="G282" t="s">
        <v>10</v>
      </c>
      <c r="H282" s="15">
        <v>134</v>
      </c>
      <c r="I282">
        <v>301</v>
      </c>
      <c r="J282">
        <v>1000300</v>
      </c>
      <c r="K282" t="e" vm="15">
        <v>#VALUE!</v>
      </c>
    </row>
    <row r="283" spans="1:11" x14ac:dyDescent="0.25">
      <c r="A283" s="11" t="s">
        <v>369</v>
      </c>
      <c r="B283" t="s">
        <v>36</v>
      </c>
      <c r="C283" t="s">
        <v>61</v>
      </c>
      <c r="E283" s="11">
        <v>82693</v>
      </c>
      <c r="F283" s="11" t="s">
        <v>360</v>
      </c>
      <c r="G283" t="s">
        <v>10</v>
      </c>
      <c r="H283" s="15">
        <v>147</v>
      </c>
      <c r="I283">
        <v>301</v>
      </c>
      <c r="J283">
        <v>1000073</v>
      </c>
      <c r="K283" t="e" vm="15">
        <v>#VALUE!</v>
      </c>
    </row>
    <row r="284" spans="1:11" x14ac:dyDescent="0.25">
      <c r="A284" s="11" t="s">
        <v>369</v>
      </c>
      <c r="B284" t="s">
        <v>36</v>
      </c>
      <c r="C284" t="s">
        <v>61</v>
      </c>
      <c r="E284" s="11">
        <v>82710</v>
      </c>
      <c r="F284" s="11" t="s">
        <v>361</v>
      </c>
      <c r="G284" t="s">
        <v>10</v>
      </c>
      <c r="H284" s="15">
        <v>186</v>
      </c>
      <c r="I284">
        <v>301</v>
      </c>
      <c r="J284">
        <v>1000303</v>
      </c>
      <c r="K284" t="e" vm="15">
        <v>#VALUE!</v>
      </c>
    </row>
    <row r="285" spans="1:11" x14ac:dyDescent="0.25">
      <c r="A285" s="11" t="s">
        <v>369</v>
      </c>
      <c r="B285" t="s">
        <v>36</v>
      </c>
      <c r="C285" t="s">
        <v>61</v>
      </c>
      <c r="E285" s="11">
        <v>82776</v>
      </c>
      <c r="F285" s="11" t="s">
        <v>362</v>
      </c>
      <c r="G285" t="s">
        <v>10</v>
      </c>
      <c r="H285" s="15">
        <v>40</v>
      </c>
      <c r="I285">
        <v>301</v>
      </c>
      <c r="J285">
        <v>1000309</v>
      </c>
      <c r="K285" t="e" vm="15">
        <v>#VALUE!</v>
      </c>
    </row>
    <row r="286" spans="1:11" x14ac:dyDescent="0.25">
      <c r="A286" s="11" t="s">
        <v>369</v>
      </c>
      <c r="B286" t="s">
        <v>36</v>
      </c>
      <c r="C286" t="s">
        <v>61</v>
      </c>
      <c r="E286" s="11">
        <v>82800</v>
      </c>
      <c r="F286" s="11" t="s">
        <v>363</v>
      </c>
      <c r="G286" t="s">
        <v>10</v>
      </c>
      <c r="H286" s="15">
        <v>102</v>
      </c>
      <c r="I286">
        <v>301</v>
      </c>
      <c r="J286">
        <v>1000325</v>
      </c>
      <c r="K286" t="e" vm="15">
        <v>#VALUE!</v>
      </c>
    </row>
    <row r="287" spans="1:11" x14ac:dyDescent="0.25">
      <c r="A287" s="11" t="s">
        <v>369</v>
      </c>
      <c r="B287" t="s">
        <v>36</v>
      </c>
      <c r="C287" t="s">
        <v>61</v>
      </c>
      <c r="E287" s="11">
        <v>82941</v>
      </c>
      <c r="F287" s="11" t="s">
        <v>364</v>
      </c>
      <c r="G287" t="s">
        <v>10</v>
      </c>
      <c r="H287" s="15">
        <v>126</v>
      </c>
      <c r="I287">
        <v>301</v>
      </c>
      <c r="J287">
        <v>1000329</v>
      </c>
      <c r="K287" t="e" vm="15">
        <v>#VALUE!</v>
      </c>
    </row>
    <row r="288" spans="1:11" x14ac:dyDescent="0.25">
      <c r="A288" s="11" t="s">
        <v>369</v>
      </c>
      <c r="B288" t="s">
        <v>36</v>
      </c>
      <c r="C288" t="s">
        <v>61</v>
      </c>
      <c r="E288" s="11">
        <v>82945</v>
      </c>
      <c r="F288" s="11" t="s">
        <v>365</v>
      </c>
      <c r="G288" t="s">
        <v>10</v>
      </c>
      <c r="H288" s="15">
        <v>93</v>
      </c>
      <c r="I288">
        <v>301</v>
      </c>
      <c r="J288">
        <v>1000330</v>
      </c>
      <c r="K288" t="e" vm="15">
        <v>#VALUE!</v>
      </c>
    </row>
    <row r="289" spans="1:11" x14ac:dyDescent="0.25">
      <c r="A289" s="11" t="s">
        <v>369</v>
      </c>
      <c r="B289" t="s">
        <v>36</v>
      </c>
      <c r="C289" t="s">
        <v>12</v>
      </c>
      <c r="E289" s="8">
        <v>73130</v>
      </c>
      <c r="F289" t="s">
        <v>129</v>
      </c>
      <c r="G289" t="s">
        <v>13</v>
      </c>
      <c r="H289" s="9">
        <v>309</v>
      </c>
      <c r="I289">
        <v>320</v>
      </c>
      <c r="J289">
        <v>2572108</v>
      </c>
      <c r="K289" t="e" vm="6">
        <v>#VALUE!</v>
      </c>
    </row>
    <row r="290" spans="1:11" x14ac:dyDescent="0.25">
      <c r="A290" s="11" t="s">
        <v>369</v>
      </c>
      <c r="B290" t="s">
        <v>36</v>
      </c>
      <c r="C290" t="s">
        <v>12</v>
      </c>
      <c r="E290" s="8">
        <v>74740</v>
      </c>
      <c r="F290" t="s">
        <v>165</v>
      </c>
      <c r="G290" t="s">
        <v>13</v>
      </c>
      <c r="H290" s="9">
        <v>479</v>
      </c>
      <c r="I290">
        <v>320</v>
      </c>
      <c r="J290">
        <v>2502220</v>
      </c>
      <c r="K290" t="e" vm="6">
        <v>#VALUE!</v>
      </c>
    </row>
    <row r="291" spans="1:11" x14ac:dyDescent="0.25">
      <c r="A291" s="11" t="s">
        <v>369</v>
      </c>
      <c r="B291" t="s">
        <v>36</v>
      </c>
      <c r="C291" t="s">
        <v>11</v>
      </c>
      <c r="E291" s="8">
        <v>78012</v>
      </c>
      <c r="F291" t="s">
        <v>182</v>
      </c>
      <c r="G291" t="s">
        <v>11</v>
      </c>
      <c r="H291" s="9">
        <v>440</v>
      </c>
      <c r="I291">
        <v>341</v>
      </c>
      <c r="J291">
        <v>3300973</v>
      </c>
      <c r="K291" t="e" vm="10">
        <v>#VALUE!</v>
      </c>
    </row>
    <row r="292" spans="1:11" x14ac:dyDescent="0.25">
      <c r="A292" s="11" t="s">
        <v>369</v>
      </c>
      <c r="B292" t="s">
        <v>36</v>
      </c>
      <c r="C292" t="s">
        <v>11</v>
      </c>
      <c r="E292" s="8">
        <v>78452</v>
      </c>
      <c r="F292" t="s">
        <v>190</v>
      </c>
      <c r="G292" t="s">
        <v>11</v>
      </c>
      <c r="H292" s="9">
        <v>3309</v>
      </c>
      <c r="I292">
        <v>341</v>
      </c>
      <c r="J292">
        <v>3302231</v>
      </c>
      <c r="K292" t="e" vm="10">
        <v>#VALUE!</v>
      </c>
    </row>
    <row r="293" spans="1:11" x14ac:dyDescent="0.25">
      <c r="A293" s="11" t="s">
        <v>369</v>
      </c>
      <c r="B293" t="s">
        <v>36</v>
      </c>
      <c r="C293" t="s">
        <v>12</v>
      </c>
      <c r="E293" s="8">
        <v>93976</v>
      </c>
      <c r="F293" t="s">
        <v>226</v>
      </c>
      <c r="G293" t="s">
        <v>257</v>
      </c>
      <c r="H293" s="9">
        <v>318</v>
      </c>
      <c r="I293">
        <v>921</v>
      </c>
      <c r="J293">
        <v>3102569</v>
      </c>
      <c r="K293" t="e" vm="7">
        <v>#VALUE!</v>
      </c>
    </row>
    <row r="294" spans="1:11" x14ac:dyDescent="0.25">
      <c r="A294" s="11" t="s">
        <v>369</v>
      </c>
      <c r="B294" t="s">
        <v>36</v>
      </c>
      <c r="C294" t="s">
        <v>12</v>
      </c>
      <c r="E294" s="10">
        <v>70542</v>
      </c>
      <c r="F294" s="11" t="s">
        <v>321</v>
      </c>
      <c r="G294" t="s">
        <v>320</v>
      </c>
      <c r="H294" s="9">
        <v>3545</v>
      </c>
      <c r="I294">
        <v>610</v>
      </c>
      <c r="J294" s="8">
        <v>2702006</v>
      </c>
      <c r="K294" t="e" vm="5">
        <v>#VALUE!</v>
      </c>
    </row>
    <row r="295" spans="1:11" x14ac:dyDescent="0.25">
      <c r="A295" s="11" t="s">
        <v>369</v>
      </c>
      <c r="B295" t="s">
        <v>36</v>
      </c>
      <c r="C295" t="s">
        <v>12</v>
      </c>
      <c r="E295" s="10">
        <v>72072</v>
      </c>
      <c r="F295" s="11" t="s">
        <v>324</v>
      </c>
      <c r="G295" t="s">
        <v>13</v>
      </c>
      <c r="H295" s="9">
        <v>390</v>
      </c>
      <c r="I295">
        <v>320</v>
      </c>
      <c r="J295" s="8">
        <v>2502045</v>
      </c>
      <c r="K295" t="e" vm="6">
        <v>#VALUE!</v>
      </c>
    </row>
    <row r="296" spans="1:11" x14ac:dyDescent="0.25">
      <c r="A296" s="11" t="s">
        <v>369</v>
      </c>
      <c r="B296" t="s">
        <v>36</v>
      </c>
      <c r="C296" t="s">
        <v>12</v>
      </c>
      <c r="E296" s="10">
        <v>72114</v>
      </c>
      <c r="F296" s="11" t="s">
        <v>327</v>
      </c>
      <c r="G296" t="s">
        <v>13</v>
      </c>
      <c r="H296" s="9">
        <v>518</v>
      </c>
      <c r="I296">
        <v>320</v>
      </c>
      <c r="J296" s="8">
        <v>2502053</v>
      </c>
      <c r="K296" t="e" vm="6">
        <v>#VALUE!</v>
      </c>
    </row>
    <row r="297" spans="1:11" x14ac:dyDescent="0.25">
      <c r="A297" s="11" t="s">
        <v>369</v>
      </c>
      <c r="B297" t="s">
        <v>36</v>
      </c>
      <c r="C297" t="s">
        <v>12</v>
      </c>
      <c r="E297" s="10">
        <v>72220</v>
      </c>
      <c r="F297" s="11" t="s">
        <v>333</v>
      </c>
      <c r="G297" t="s">
        <v>13</v>
      </c>
      <c r="H297" s="9">
        <v>327</v>
      </c>
      <c r="I297">
        <v>320</v>
      </c>
      <c r="J297" s="8">
        <v>2502085</v>
      </c>
      <c r="K297" t="e" vm="6">
        <v>#VALUE!</v>
      </c>
    </row>
    <row r="298" spans="1:11" x14ac:dyDescent="0.25">
      <c r="A298" s="11" t="s">
        <v>369</v>
      </c>
      <c r="B298" t="s">
        <v>36</v>
      </c>
      <c r="C298" t="s">
        <v>12</v>
      </c>
      <c r="E298" s="10">
        <v>73522</v>
      </c>
      <c r="F298" s="11" t="s">
        <v>341</v>
      </c>
      <c r="G298" t="s">
        <v>13</v>
      </c>
      <c r="H298" s="9">
        <v>299</v>
      </c>
      <c r="I298">
        <v>320</v>
      </c>
      <c r="J298" s="8">
        <v>2502135</v>
      </c>
      <c r="K298" t="e" vm="6">
        <v>#VALUE!</v>
      </c>
    </row>
  </sheetData>
  <autoFilter ref="A1:K298" xr:uid="{00000000-0001-0000-0300-000000000000}"/>
  <conditionalFormatting sqref="J1:J1048576 K1">
    <cfRule type="duplicateValues" dxfId="248" priority="126"/>
    <cfRule type="duplicateValues" dxfId="247" priority="127"/>
  </conditionalFormatting>
  <conditionalFormatting sqref="K25">
    <cfRule type="duplicateValues" dxfId="246" priority="113"/>
    <cfRule type="duplicateValues" dxfId="245" priority="112"/>
  </conditionalFormatting>
  <conditionalFormatting sqref="K26">
    <cfRule type="duplicateValues" dxfId="244" priority="111"/>
    <cfRule type="duplicateValues" dxfId="243" priority="110"/>
  </conditionalFormatting>
  <conditionalFormatting sqref="K27">
    <cfRule type="duplicateValues" dxfId="242" priority="71"/>
    <cfRule type="duplicateValues" dxfId="241" priority="70"/>
  </conditionalFormatting>
  <conditionalFormatting sqref="K28">
    <cfRule type="duplicateValues" dxfId="240" priority="68"/>
    <cfRule type="duplicateValues" dxfId="239" priority="69"/>
  </conditionalFormatting>
  <conditionalFormatting sqref="K29">
    <cfRule type="duplicateValues" dxfId="238" priority="67"/>
    <cfRule type="duplicateValues" dxfId="237" priority="66"/>
  </conditionalFormatting>
  <conditionalFormatting sqref="K38">
    <cfRule type="duplicateValues" dxfId="236" priority="56"/>
    <cfRule type="duplicateValues" dxfId="235" priority="57"/>
  </conditionalFormatting>
  <conditionalFormatting sqref="K39">
    <cfRule type="duplicateValues" dxfId="234" priority="52"/>
    <cfRule type="duplicateValues" dxfId="233" priority="53"/>
  </conditionalFormatting>
  <conditionalFormatting sqref="K40">
    <cfRule type="duplicateValues" dxfId="232" priority="50"/>
    <cfRule type="duplicateValues" dxfId="231" priority="51"/>
  </conditionalFormatting>
  <conditionalFormatting sqref="K41">
    <cfRule type="duplicateValues" dxfId="230" priority="48"/>
    <cfRule type="duplicateValues" dxfId="229" priority="49"/>
  </conditionalFormatting>
  <conditionalFormatting sqref="K42">
    <cfRule type="duplicateValues" dxfId="228" priority="46"/>
    <cfRule type="duplicateValues" dxfId="227" priority="47"/>
  </conditionalFormatting>
  <conditionalFormatting sqref="K43">
    <cfRule type="duplicateValues" dxfId="226" priority="42"/>
    <cfRule type="duplicateValues" dxfId="225" priority="43"/>
  </conditionalFormatting>
  <conditionalFormatting sqref="K44">
    <cfRule type="duplicateValues" dxfId="224" priority="44"/>
    <cfRule type="duplicateValues" dxfId="223" priority="45"/>
  </conditionalFormatting>
  <conditionalFormatting sqref="K45">
    <cfRule type="duplicateValues" dxfId="222" priority="40"/>
    <cfRule type="duplicateValues" dxfId="221" priority="41"/>
  </conditionalFormatting>
  <conditionalFormatting sqref="K47">
    <cfRule type="duplicateValues" dxfId="220" priority="109"/>
    <cfRule type="duplicateValues" dxfId="219" priority="108"/>
  </conditionalFormatting>
  <conditionalFormatting sqref="K125">
    <cfRule type="duplicateValues" dxfId="218" priority="64"/>
    <cfRule type="duplicateValues" dxfId="217" priority="65"/>
  </conditionalFormatting>
  <conditionalFormatting sqref="K126">
    <cfRule type="duplicateValues" dxfId="216" priority="107"/>
    <cfRule type="duplicateValues" dxfId="215" priority="106"/>
  </conditionalFormatting>
  <conditionalFormatting sqref="K127">
    <cfRule type="duplicateValues" dxfId="214" priority="105"/>
    <cfRule type="duplicateValues" dxfId="213" priority="104"/>
  </conditionalFormatting>
  <conditionalFormatting sqref="K128">
    <cfRule type="duplicateValues" dxfId="212" priority="103"/>
    <cfRule type="duplicateValues" dxfId="211" priority="102"/>
  </conditionalFormatting>
  <conditionalFormatting sqref="K129">
    <cfRule type="duplicateValues" dxfId="210" priority="101"/>
    <cfRule type="duplicateValues" dxfId="209" priority="100"/>
  </conditionalFormatting>
  <conditionalFormatting sqref="K130">
    <cfRule type="duplicateValues" dxfId="208" priority="99"/>
    <cfRule type="duplicateValues" dxfId="207" priority="98"/>
  </conditionalFormatting>
  <conditionalFormatting sqref="K131">
    <cfRule type="duplicateValues" dxfId="206" priority="97"/>
    <cfRule type="duplicateValues" dxfId="205" priority="96"/>
  </conditionalFormatting>
  <conditionalFormatting sqref="K132">
    <cfRule type="duplicateValues" dxfId="204" priority="95"/>
    <cfRule type="duplicateValues" dxfId="203" priority="94"/>
  </conditionalFormatting>
  <conditionalFormatting sqref="K133">
    <cfRule type="duplicateValues" dxfId="202" priority="93"/>
    <cfRule type="duplicateValues" dxfId="201" priority="92"/>
  </conditionalFormatting>
  <conditionalFormatting sqref="K134">
    <cfRule type="duplicateValues" dxfId="200" priority="90"/>
    <cfRule type="duplicateValues" dxfId="199" priority="91"/>
  </conditionalFormatting>
  <conditionalFormatting sqref="K135">
    <cfRule type="duplicateValues" dxfId="198" priority="87"/>
    <cfRule type="duplicateValues" dxfId="197" priority="86"/>
  </conditionalFormatting>
  <conditionalFormatting sqref="K136">
    <cfRule type="duplicateValues" dxfId="196" priority="63"/>
    <cfRule type="duplicateValues" dxfId="195" priority="62"/>
  </conditionalFormatting>
  <conditionalFormatting sqref="K137">
    <cfRule type="duplicateValues" dxfId="194" priority="60"/>
    <cfRule type="duplicateValues" dxfId="193" priority="61"/>
  </conditionalFormatting>
  <conditionalFormatting sqref="K138">
    <cfRule type="duplicateValues" dxfId="192" priority="59"/>
    <cfRule type="duplicateValues" dxfId="191" priority="58"/>
  </conditionalFormatting>
  <conditionalFormatting sqref="K139">
    <cfRule type="duplicateValues" dxfId="190" priority="39"/>
    <cfRule type="duplicateValues" dxfId="189" priority="38"/>
  </conditionalFormatting>
  <conditionalFormatting sqref="K140">
    <cfRule type="duplicateValues" dxfId="188" priority="36"/>
    <cfRule type="duplicateValues" dxfId="187" priority="37"/>
  </conditionalFormatting>
  <conditionalFormatting sqref="K141">
    <cfRule type="duplicateValues" dxfId="186" priority="35"/>
    <cfRule type="duplicateValues" dxfId="185" priority="34"/>
  </conditionalFormatting>
  <conditionalFormatting sqref="K142">
    <cfRule type="duplicateValues" dxfId="184" priority="33"/>
    <cfRule type="duplicateValues" dxfId="183" priority="32"/>
  </conditionalFormatting>
  <conditionalFormatting sqref="K143">
    <cfRule type="duplicateValues" dxfId="182" priority="30"/>
    <cfRule type="duplicateValues" dxfId="181" priority="31"/>
  </conditionalFormatting>
  <conditionalFormatting sqref="K144">
    <cfRule type="duplicateValues" dxfId="180" priority="26"/>
    <cfRule type="duplicateValues" dxfId="179" priority="27"/>
  </conditionalFormatting>
  <conditionalFormatting sqref="K145">
    <cfRule type="duplicateValues" dxfId="178" priority="28"/>
    <cfRule type="duplicateValues" dxfId="177" priority="29"/>
  </conditionalFormatting>
  <conditionalFormatting sqref="K146">
    <cfRule type="duplicateValues" dxfId="176" priority="25"/>
    <cfRule type="duplicateValues" dxfId="175" priority="24"/>
  </conditionalFormatting>
  <conditionalFormatting sqref="K147">
    <cfRule type="duplicateValues" dxfId="174" priority="22"/>
    <cfRule type="duplicateValues" dxfId="173" priority="23"/>
  </conditionalFormatting>
  <conditionalFormatting sqref="K148">
    <cfRule type="duplicateValues" dxfId="172" priority="20"/>
    <cfRule type="duplicateValues" dxfId="171" priority="21"/>
  </conditionalFormatting>
  <conditionalFormatting sqref="K149">
    <cfRule type="duplicateValues" dxfId="170" priority="18"/>
    <cfRule type="duplicateValues" dxfId="169" priority="19"/>
  </conditionalFormatting>
  <conditionalFormatting sqref="K150">
    <cfRule type="duplicateValues" dxfId="168" priority="16"/>
    <cfRule type="duplicateValues" dxfId="167" priority="17"/>
  </conditionalFormatting>
  <conditionalFormatting sqref="K151">
    <cfRule type="duplicateValues" dxfId="166" priority="14"/>
    <cfRule type="duplicateValues" dxfId="165" priority="15"/>
  </conditionalFormatting>
  <conditionalFormatting sqref="K152">
    <cfRule type="duplicateValues" dxfId="164" priority="12"/>
    <cfRule type="duplicateValues" dxfId="163" priority="13"/>
  </conditionalFormatting>
  <conditionalFormatting sqref="K153">
    <cfRule type="duplicateValues" dxfId="162" priority="11"/>
    <cfRule type="duplicateValues" dxfId="161" priority="10"/>
  </conditionalFormatting>
  <conditionalFormatting sqref="K168">
    <cfRule type="duplicateValues" dxfId="160" priority="122"/>
    <cfRule type="duplicateValues" dxfId="159" priority="123"/>
  </conditionalFormatting>
  <conditionalFormatting sqref="K169">
    <cfRule type="duplicateValues" dxfId="158" priority="120"/>
    <cfRule type="duplicateValues" dxfId="157" priority="121"/>
  </conditionalFormatting>
  <conditionalFormatting sqref="K170">
    <cfRule type="duplicateValues" dxfId="156" priority="119"/>
    <cfRule type="duplicateValues" dxfId="155" priority="118"/>
  </conditionalFormatting>
  <conditionalFormatting sqref="K171">
    <cfRule type="duplicateValues" dxfId="154" priority="117"/>
    <cfRule type="duplicateValues" dxfId="153" priority="116"/>
  </conditionalFormatting>
  <conditionalFormatting sqref="K172">
    <cfRule type="duplicateValues" dxfId="152" priority="115"/>
    <cfRule type="duplicateValues" dxfId="151" priority="114"/>
  </conditionalFormatting>
  <conditionalFormatting sqref="K173">
    <cfRule type="duplicateValues" dxfId="150" priority="89"/>
    <cfRule type="duplicateValues" dxfId="149" priority="88"/>
  </conditionalFormatting>
  <conditionalFormatting sqref="K174">
    <cfRule type="duplicateValues" dxfId="148" priority="85"/>
    <cfRule type="duplicateValues" dxfId="147" priority="84"/>
  </conditionalFormatting>
  <conditionalFormatting sqref="K175">
    <cfRule type="duplicateValues" dxfId="146" priority="83"/>
    <cfRule type="duplicateValues" dxfId="145" priority="82"/>
  </conditionalFormatting>
  <conditionalFormatting sqref="K176">
    <cfRule type="duplicateValues" dxfId="144" priority="80"/>
    <cfRule type="duplicateValues" dxfId="143" priority="81"/>
  </conditionalFormatting>
  <conditionalFormatting sqref="K177">
    <cfRule type="duplicateValues" dxfId="142" priority="78"/>
    <cfRule type="duplicateValues" dxfId="141" priority="79"/>
  </conditionalFormatting>
  <conditionalFormatting sqref="K178">
    <cfRule type="duplicateValues" dxfId="140" priority="77"/>
    <cfRule type="duplicateValues" dxfId="139" priority="76"/>
  </conditionalFormatting>
  <conditionalFormatting sqref="K179">
    <cfRule type="duplicateValues" dxfId="138" priority="75"/>
    <cfRule type="duplicateValues" dxfId="137" priority="74"/>
  </conditionalFormatting>
  <conditionalFormatting sqref="K180">
    <cfRule type="duplicateValues" dxfId="136" priority="73"/>
    <cfRule type="duplicateValues" dxfId="135" priority="72"/>
  </conditionalFormatting>
  <conditionalFormatting sqref="K181">
    <cfRule type="duplicateValues" dxfId="134" priority="54"/>
    <cfRule type="duplicateValues" dxfId="133" priority="55"/>
  </conditionalFormatting>
  <conditionalFormatting sqref="K182">
    <cfRule type="duplicateValues" dxfId="132" priority="9"/>
    <cfRule type="duplicateValues" dxfId="131" priority="8"/>
  </conditionalFormatting>
  <conditionalFormatting sqref="K183">
    <cfRule type="duplicateValues" dxfId="130" priority="7"/>
    <cfRule type="duplicateValues" dxfId="129" priority="6"/>
  </conditionalFormatting>
  <conditionalFormatting sqref="K184">
    <cfRule type="duplicateValues" dxfId="128" priority="5"/>
    <cfRule type="duplicateValues" dxfId="127" priority="4"/>
  </conditionalFormatting>
  <conditionalFormatting sqref="K185">
    <cfRule type="duplicateValues" dxfId="126" priority="2"/>
    <cfRule type="duplicateValues" dxfId="125" priority="3"/>
  </conditionalFormatting>
  <conditionalFormatting sqref="J1:J1048576">
    <cfRule type="duplicateValues" dxfId="0" priority="1"/>
  </conditionalFormatting>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activeCell="D14" sqref="D14"/>
    </sheetView>
  </sheetViews>
  <sheetFormatPr defaultRowHeight="15" x14ac:dyDescent="0.25"/>
  <cols>
    <col min="1" max="1" width="33.42578125" bestFit="1" customWidth="1"/>
    <col min="2" max="2" width="36.5703125" customWidth="1"/>
    <col min="3" max="3" width="20.85546875" customWidth="1"/>
  </cols>
  <sheetData>
    <row r="1" spans="1:3" s="2" customFormat="1" ht="18.75" x14ac:dyDescent="0.3">
      <c r="A1" s="2" t="s">
        <v>15</v>
      </c>
      <c r="B1" s="2" t="s">
        <v>16</v>
      </c>
      <c r="C1" s="3" t="s">
        <v>17</v>
      </c>
    </row>
    <row r="2" spans="1:3" ht="60" x14ac:dyDescent="0.25">
      <c r="A2" t="s">
        <v>18</v>
      </c>
      <c r="B2" s="1" t="s">
        <v>19</v>
      </c>
      <c r="C2" s="7" t="s">
        <v>263</v>
      </c>
    </row>
    <row r="3" spans="1:3" ht="60" x14ac:dyDescent="0.25">
      <c r="A3" t="s">
        <v>20</v>
      </c>
      <c r="B3" s="1" t="s">
        <v>21</v>
      </c>
      <c r="C3" s="7" t="s">
        <v>264</v>
      </c>
    </row>
    <row r="4" spans="1:3" ht="45" x14ac:dyDescent="0.25">
      <c r="A4" t="s">
        <v>22</v>
      </c>
      <c r="B4" s="1" t="s">
        <v>23</v>
      </c>
      <c r="C4" s="7" t="s">
        <v>264</v>
      </c>
    </row>
  </sheetData>
  <pageMargins left="0.7" right="0.7" top="0.75" bottom="0.75" header="0.3" footer="0.3"/>
  <pageSetup orientation="portrait" horizontalDpi="240" verticalDpi="24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61e2a4-01ea-4582-bb34-34ef7efee4d1" xsi:nil="true"/>
    <lcf76f155ced4ddcb4097134ff3c332f xmlns="f38bcf23-179a-4eaf-83ad-6f1d54af55a8">
      <Terms xmlns="http://schemas.microsoft.com/office/infopath/2007/PartnerControls"/>
    </lcf76f155ced4ddcb4097134ff3c332f>
    <_ip_UnifiedCompliancePolicyUIAction xmlns="http://schemas.microsoft.com/sharepoint/v3" xsi:nil="true"/>
    <WAVE2PARTNERSITE xmlns="f38bcf23-179a-4eaf-83ad-6f1d54af55a8" xsi:nil="true"/>
    <_ip_UnifiedCompliancePolicyProperties xmlns="http://schemas.microsoft.com/sharepoint/v3" xsi:nil="true"/>
    <Notes xmlns="f38bcf23-179a-4eaf-83ad-6f1d54af55a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7BD7FBBAB9C846B08DCD75DA651D26" ma:contentTypeVersion="18" ma:contentTypeDescription="Create a new document." ma:contentTypeScope="" ma:versionID="06602c6c85fbb7e85f1fe10669e19edc">
  <xsd:schema xmlns:xsd="http://www.w3.org/2001/XMLSchema" xmlns:xs="http://www.w3.org/2001/XMLSchema" xmlns:p="http://schemas.microsoft.com/office/2006/metadata/properties" xmlns:ns1="http://schemas.microsoft.com/sharepoint/v3" xmlns:ns2="f38bcf23-179a-4eaf-83ad-6f1d54af55a8" xmlns:ns3="4161e2a4-01ea-4582-bb34-34ef7efee4d1" targetNamespace="http://schemas.microsoft.com/office/2006/metadata/properties" ma:root="true" ma:fieldsID="e7e381a60d15ecc80730411b2b1e9a79" ns1:_="" ns2:_="" ns3:_="">
    <xsd:import namespace="http://schemas.microsoft.com/sharepoint/v3"/>
    <xsd:import namespace="f38bcf23-179a-4eaf-83ad-6f1d54af55a8"/>
    <xsd:import namespace="4161e2a4-01ea-4582-bb34-34ef7efee4d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SearchProperties" minOccurs="0"/>
                <xsd:element ref="ns2:Notes" minOccurs="0"/>
                <xsd:element ref="ns2:WAVE2PARTNERSI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bcf23-179a-4eaf-83ad-6f1d54af5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aa99fa-2391-4026-b275-e3e85ece0be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WAVE2PARTNERSITE" ma:index="25" nillable="true" ma:displayName="WAVE 2 PARTNER SITE" ma:format="Dropdown" ma:internalName="WAVE2PARTNERSI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61e2a4-01ea-4582-bb34-34ef7efee4d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2be6178-5f5c-4377-bb8b-3c8efaeed21d}" ma:internalName="TaxCatchAll" ma:showField="CatchAllData" ma:web="4161e2a4-01ea-4582-bb34-34ef7efee4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55617-E0F4-495E-BDA7-F92CE66C4345}">
  <ds:schemaRefs>
    <ds:schemaRef ds:uri="http://schemas.microsoft.com/office/2006/metadata/properties"/>
    <ds:schemaRef ds:uri="http://schemas.microsoft.com/office/infopath/2007/PartnerControls"/>
    <ds:schemaRef ds:uri="a24e59dc-2d86-47ed-ba59-1fbbccb8b22c"/>
    <ds:schemaRef ds:uri="a120abed-3193-41bb-bc31-480511b7a89a"/>
  </ds:schemaRefs>
</ds:datastoreItem>
</file>

<file path=customXml/itemProps2.xml><?xml version="1.0" encoding="utf-8"?>
<ds:datastoreItem xmlns:ds="http://schemas.openxmlformats.org/officeDocument/2006/customXml" ds:itemID="{E98054EA-7B7F-4681-9F40-901E35CC0A38}"/>
</file>

<file path=customXml/itemProps3.xml><?xml version="1.0" encoding="utf-8"?>
<ds:datastoreItem xmlns:ds="http://schemas.openxmlformats.org/officeDocument/2006/customXml" ds:itemID="{C02F9EB2-03EF-40E0-93F6-D25C0D167D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Avera Icons</vt:lpstr>
      <vt:lpstr>Top Procedures</vt:lpstr>
      <vt:lpstr>Next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Blake Buckthal</dc:creator>
  <cp:keywords/>
  <dc:description/>
  <cp:lastModifiedBy>Cassie Chase</cp:lastModifiedBy>
  <cp:revision/>
  <dcterms:created xsi:type="dcterms:W3CDTF">2020-10-15T18:35:02Z</dcterms:created>
  <dcterms:modified xsi:type="dcterms:W3CDTF">2025-04-23T18:25:16Z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0x010100DF7BD7FBBAB9C846B08DCD75DA651D26</vt:lpwstr>
  </property>
  <property fmtid="{D5CDD505-2E9C-101B-9397-08002B2CF9AE}" pid="3" name="MediaServiceImageTags">
    <vt:lpwstr/>
  </property>
</Properties>
</file>